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872"/>
  </bookViews>
  <sheets>
    <sheet name="Ekamutneri hamematakan" sheetId="9" r:id="rId1"/>
    <sheet name="Dramakani hamematakan" sheetId="10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_xlnm.Print_Area" localSheetId="1">'Dramakani hamematakan'!$A$1:$E$99</definedName>
    <definedName name="_xlnm.Print_Area" localSheetId="0">'Ekamutneri hamematakan'!$A$1:$E$84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</definedNames>
  <calcPr calcId="124519"/>
</workbook>
</file>

<file path=xl/calcChain.xml><?xml version="1.0" encoding="utf-8"?>
<calcChain xmlns="http://schemas.openxmlformats.org/spreadsheetml/2006/main">
  <c r="D8" i="10"/>
  <c r="C71"/>
  <c r="E27"/>
  <c r="E28" i="9"/>
  <c r="C70"/>
  <c r="E73"/>
  <c r="E72"/>
  <c r="E71"/>
  <c r="D70"/>
  <c r="E17" l="1"/>
  <c r="C18" l="1"/>
  <c r="C7" s="1"/>
  <c r="E63"/>
  <c r="E9"/>
  <c r="E10"/>
  <c r="E11"/>
  <c r="E89" i="10" l="1"/>
  <c r="E88"/>
  <c r="D87"/>
  <c r="C87"/>
  <c r="E86"/>
  <c r="E85"/>
  <c r="D84"/>
  <c r="C84"/>
  <c r="E83"/>
  <c r="E82"/>
  <c r="E81"/>
  <c r="E80"/>
  <c r="D79"/>
  <c r="C79"/>
  <c r="C70" s="1"/>
  <c r="E78"/>
  <c r="E77"/>
  <c r="E76"/>
  <c r="E75"/>
  <c r="E74"/>
  <c r="E73"/>
  <c r="E72"/>
  <c r="D71"/>
  <c r="E69"/>
  <c r="E68"/>
  <c r="E67"/>
  <c r="E66"/>
  <c r="E65"/>
  <c r="E64"/>
  <c r="D63"/>
  <c r="C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D35"/>
  <c r="D24" s="1"/>
  <c r="C35"/>
  <c r="E34"/>
  <c r="E33"/>
  <c r="E32"/>
  <c r="E31"/>
  <c r="E30"/>
  <c r="E29"/>
  <c r="E28"/>
  <c r="E26"/>
  <c r="E25"/>
  <c r="E22"/>
  <c r="E21"/>
  <c r="E20"/>
  <c r="E19"/>
  <c r="E18"/>
  <c r="E17"/>
  <c r="E16"/>
  <c r="E15"/>
  <c r="E14"/>
  <c r="E13"/>
  <c r="E12"/>
  <c r="E11"/>
  <c r="E10"/>
  <c r="E9"/>
  <c r="C8"/>
  <c r="E7"/>
  <c r="E68" i="9"/>
  <c r="E67"/>
  <c r="E66"/>
  <c r="E65"/>
  <c r="E64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D36"/>
  <c r="C36"/>
  <c r="C25" s="1"/>
  <c r="C69" s="1"/>
  <c r="C74" s="1"/>
  <c r="E35"/>
  <c r="E34"/>
  <c r="E33"/>
  <c r="E32"/>
  <c r="E31"/>
  <c r="E30"/>
  <c r="E29"/>
  <c r="E27"/>
  <c r="E26"/>
  <c r="E24"/>
  <c r="E22"/>
  <c r="E21"/>
  <c r="E20"/>
  <c r="E19"/>
  <c r="D18"/>
  <c r="D7" s="1"/>
  <c r="E16"/>
  <c r="E15"/>
  <c r="E14"/>
  <c r="E13"/>
  <c r="E12"/>
  <c r="E8"/>
  <c r="C24" i="10" l="1"/>
  <c r="E24" s="1"/>
  <c r="D70"/>
  <c r="D23" s="1"/>
  <c r="D90" s="1"/>
  <c r="E35"/>
  <c r="E63"/>
  <c r="E71"/>
  <c r="E79"/>
  <c r="E84"/>
  <c r="E87"/>
  <c r="E36" i="9"/>
  <c r="D25"/>
  <c r="E18"/>
  <c r="E7"/>
  <c r="E8" i="10"/>
  <c r="C23" l="1"/>
  <c r="C90" s="1"/>
  <c r="E90" s="1"/>
  <c r="D69" i="9"/>
  <c r="D74" s="1"/>
  <c r="E70" i="10"/>
  <c r="E25" i="9"/>
  <c r="E69" l="1"/>
  <c r="E23" i="10"/>
  <c r="E74" i="9"/>
  <c r="E70"/>
</calcChain>
</file>

<file path=xl/sharedStrings.xml><?xml version="1.0" encoding="utf-8"?>
<sst xmlns="http://schemas.openxmlformats.org/spreadsheetml/2006/main" count="196" uniqueCount="132">
  <si>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</si>
  <si>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</si>
  <si>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</si>
  <si>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</si>
  <si>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</si>
  <si>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</si>
  <si>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</si>
  <si>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</si>
  <si>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</si>
  <si>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</si>
  <si>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</si>
  <si>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</si>
  <si>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</si>
  <si>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</si>
  <si>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</si>
  <si>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</si>
  <si>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</si>
  <si>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</si>
  <si>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</si>
  <si>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</si>
  <si>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</si>
  <si>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</si>
  <si>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</si>
  <si>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</si>
  <si>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</si>
  <si>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</si>
  <si>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</si>
  <si>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</si>
  <si>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</si>
  <si>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Շահութահարկի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</si>
  <si>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</si>
  <si>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</si>
  <si>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</si>
  <si>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</si>
  <si>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</si>
  <si>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</si>
  <si>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</si>
  <si>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</si>
  <si>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</si>
  <si>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</si>
  <si>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</si>
  <si>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</si>
  <si>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</si>
  <si>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</si>
  <si>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</si>
  <si>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</si>
  <si>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</si>
  <si>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</si>
  <si>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</si>
  <si>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</si>
  <si>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</si>
  <si>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</si>
  <si>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</si>
  <si>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</si>
  <si>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</si>
  <si>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</si>
  <si>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</si>
  <si>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</si>
  <si>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</si>
  <si>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</si>
  <si>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</si>
  <si>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</si>
  <si>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</si>
  <si>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</si>
  <si>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</si>
  <si>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</si>
  <si>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</si>
  <si>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</si>
  <si>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</si>
  <si>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</si>
  <si>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</si>
  <si>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</si>
  <si>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</si>
  <si>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</si>
  <si>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</si>
  <si>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</si>
  <si>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</si>
  <si>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Ֆինանսական օգնությունից (օգնիր դպրոցիդ)</t>
  </si>
  <si>
    <t>Չփոխանակվող գործարքներից (դրամաշնորհից)</t>
  </si>
  <si>
    <t xml:space="preserve">ոչ ընթացիկ </t>
  </si>
  <si>
    <t xml:space="preserve">ընթացիկ </t>
  </si>
  <si>
    <t>նոր տողեր ավելացնել 11 և 12 տողերի միջև</t>
  </si>
  <si>
    <t>Փոքրարժեք կամ արագամաշ առարկաների գծով</t>
  </si>
  <si>
    <t>Համակարգիչների տեխնիկական սպասարկման գծով</t>
  </si>
  <si>
    <t>Համակարգչային ծրագրի և կայքի սպասարկման գծով</t>
  </si>
  <si>
    <t>Կադաստրային ծառայության գծով</t>
  </si>
  <si>
    <t>Գույքագրման և վերագնահատման գծով</t>
  </si>
  <si>
    <t>նոր տողեր ավելացնել 30 և 31 տողերի միջև</t>
  </si>
  <si>
    <t>պայմանով (անհատույց) ստացված</t>
  </si>
  <si>
    <t xml:space="preserve">Չփոխհատուցվող հարկերի գծով </t>
  </si>
  <si>
    <t>Պարտադիր վճարների գծով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</si>
  <si>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</si>
  <si>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</si>
  <si>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</si>
  <si>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</si>
  <si>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չփոխհատուցվող հարկերի գծով 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</si>
  <si>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</si>
  <si>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</si>
  <si>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</si>
  <si>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</si>
  <si>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նոր տողեր ավելացնել 1.6 և 1.7 տողերի միջև</t>
  </si>
  <si>
    <t>Հաշվապահական հաշվառման համակարգչային ծրագրի ձեռքբերում</t>
  </si>
  <si>
    <t>նոր տողեր ավելացնել 1 և 2 տողերի միջև</t>
  </si>
  <si>
    <t xml:space="preserve">Պայմանով ստացված ակտիվներից, այդ թվում՝  </t>
  </si>
  <si>
    <t>Հիմնական միջոցների ձեռքբերում, այդ թվում՝</t>
  </si>
  <si>
    <t>ԵԿԱՄՈՒՏՆԵՐ, այդ թվում՝</t>
  </si>
  <si>
    <t>ԾԱԽՍԵՐ, այդ թվում՝</t>
  </si>
  <si>
    <t>105.0 հազար դրամ նախատեսել ՀԾ ծրագրի սպասարկման համար</t>
  </si>
  <si>
    <t>վճարովի ուսուցման գծով</t>
  </si>
  <si>
    <t>տարեսկզբի դրամական միջոցների ազատ մնացորդի օգտագործում, այդ թվում՝</t>
  </si>
  <si>
    <t xml:space="preserve">* Հաշվետու ժամանակաշրջանի համար ցուցանիշները լրացվում են աճողական </t>
  </si>
  <si>
    <t>Աշխատավարձի գծով</t>
  </si>
  <si>
    <t>Պարգևատրման գծով</t>
  </si>
  <si>
    <t>Տարեսկզբի դրամական միջոցների ազատ մնացորդի օգտագործում, այդ թվում՝</t>
  </si>
  <si>
    <t>նախադպրոցական ուսուցման հաստիքների գծով</t>
  </si>
  <si>
    <t>Եկամուտների ու ծախսերի հաստատված նախահաշվի և փաստացի կատարողականի
 համեմատական ցուցանիշների վերաբերյալ</t>
  </si>
  <si>
    <t>Դրամական միջոցների հոսքերի հաստատված նախահաշվի և փաստացի կատարողականի համեմատական ցուցանիշների վերաբերյալ</t>
  </si>
  <si>
    <r>
      <t xml:space="preserve">Հաշվետու ժամանակաշրջանի </t>
    </r>
    <r>
      <rPr>
        <b/>
        <u/>
        <sz val="10"/>
        <rFont val="GHEA Grapalat"/>
        <family val="3"/>
      </rPr>
      <t>հաստատված նախահաշիվ*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</si>
  <si>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կատարողական*</t>
    </r>
  </si>
  <si>
    <t>bnvbnvbn</t>
  </si>
  <si>
    <t>hjghjgg</t>
  </si>
  <si>
    <t>Կ.Աբրահամյան</t>
  </si>
  <si>
    <r>
      <t xml:space="preserve">Հաշվետու ժամանակաշրջանի </t>
    </r>
    <r>
      <rPr>
        <b/>
        <u/>
        <sz val="8"/>
        <rFont val="GHEA Grapalat"/>
        <family val="3"/>
      </rPr>
      <t>հաստատված նախահաշիվ*</t>
    </r>
  </si>
  <si>
    <r>
      <t xml:space="preserve">Հաշվետու ժամանակաշրջանի </t>
    </r>
    <r>
      <rPr>
        <b/>
        <u/>
        <sz val="8"/>
        <rFont val="GHEA Grapalat"/>
        <family val="3"/>
      </rPr>
      <t>փաստացի կատարողական*</t>
    </r>
  </si>
  <si>
    <t>Ջրի սակագնի  փոփոխությունից</t>
  </si>
  <si>
    <t>01.01.2019թ. - 31.03.2019թ.</t>
  </si>
  <si>
    <t>Լ.Ղասաբօղլյան</t>
  </si>
  <si>
    <t xml:space="preserve">«Վ.Պետրոսյանի անվ.թ51 հիմնական դպրոց» ՊՈԱԿ-ի </t>
  </si>
  <si>
    <t>Մն.տեղափոծում</t>
  </si>
  <si>
    <t>Գույքի օտարումից</t>
  </si>
  <si>
    <t>Մնացորդի  տեղափոխում</t>
  </si>
  <si>
    <t>Գույքի  օտարումից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</si>
</sst>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u/>
      <sz val="10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2" fillId="0" borderId="0"/>
    <xf numFmtId="0" fontId="2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2">
    <xf numFmtId="0" fontId="0" fillId="0" borderId="0" xfId="0"/>
    <xf numFmtId="0" fontId="22" fillId="0" borderId="0" xfId="20" applyFont="1" applyAlignment="1" applyProtection="1">
      <alignment vertical="center"/>
      <protection locked="0"/>
    </xf>
    <xf numFmtId="0" fontId="23" fillId="0" borderId="0" xfId="20" applyFont="1" applyBorder="1" applyAlignment="1" applyProtection="1">
      <alignment horizontal="right" vertical="center"/>
      <protection hidden="1"/>
    </xf>
    <xf numFmtId="164" fontId="23" fillId="0" borderId="10" xfId="20" applyNumberFormat="1" applyFont="1" applyBorder="1" applyAlignment="1" applyProtection="1">
      <alignment horizontal="center" vertical="center"/>
      <protection locked="0"/>
    </xf>
    <xf numFmtId="164" fontId="23" fillId="0" borderId="10" xfId="20" applyNumberFormat="1" applyFont="1" applyBorder="1" applyAlignment="1" applyProtection="1">
      <alignment horizontal="center" vertical="center"/>
      <protection hidden="1"/>
    </xf>
    <xf numFmtId="0" fontId="23" fillId="0" borderId="10" xfId="20" applyNumberFormat="1" applyFont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vertical="center"/>
      <protection locked="0"/>
    </xf>
    <xf numFmtId="0" fontId="23" fillId="0" borderId="0" xfId="45" applyFont="1" applyAlignment="1" applyProtection="1">
      <alignment vertical="center"/>
      <protection hidden="1"/>
    </xf>
    <xf numFmtId="0" fontId="27" fillId="0" borderId="0" xfId="45" applyFont="1" applyAlignment="1" applyProtection="1">
      <alignment vertical="center"/>
      <protection locked="0"/>
    </xf>
    <xf numFmtId="0" fontId="27" fillId="0" borderId="0" xfId="45" applyFont="1" applyAlignment="1" applyProtection="1">
      <alignment vertical="center"/>
      <protection hidden="1"/>
    </xf>
    <xf numFmtId="0" fontId="23" fillId="0" borderId="0" xfId="45" applyFont="1" applyAlignment="1" applyProtection="1">
      <alignment vertical="center" wrapText="1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3" fillId="0" borderId="0" xfId="45" applyFont="1" applyAlignment="1" applyProtection="1">
      <alignment horizontal="right" vertical="center"/>
      <protection hidden="1"/>
    </xf>
    <xf numFmtId="0" fontId="28" fillId="0" borderId="10" xfId="45" applyFont="1" applyBorder="1" applyAlignment="1" applyProtection="1">
      <alignment horizontal="center" vertical="center"/>
      <protection hidden="1"/>
    </xf>
    <xf numFmtId="0" fontId="23" fillId="0" borderId="0" xfId="45" applyFont="1" applyBorder="1" applyAlignment="1" applyProtection="1">
      <alignment vertical="center"/>
      <protection locked="0"/>
    </xf>
    <xf numFmtId="0" fontId="23" fillId="0" borderId="10" xfId="45" applyFont="1" applyBorder="1" applyAlignment="1" applyProtection="1">
      <alignment horizontal="center" vertical="center"/>
      <protection locked="0"/>
    </xf>
    <xf numFmtId="164" fontId="23" fillId="0" borderId="10" xfId="45" applyNumberFormat="1" applyFont="1" applyBorder="1" applyAlignment="1" applyProtection="1">
      <alignment horizontal="center" vertical="center"/>
      <protection locked="0"/>
    </xf>
    <xf numFmtId="164" fontId="23" fillId="0" borderId="10" xfId="45" applyNumberFormat="1" applyFont="1" applyBorder="1" applyAlignment="1" applyProtection="1">
      <alignment horizontal="center" vertical="center"/>
      <protection hidden="1"/>
    </xf>
    <xf numFmtId="0" fontId="25" fillId="0" borderId="0" xfId="45" applyFont="1" applyAlignment="1" applyProtection="1">
      <alignment vertical="center"/>
      <protection hidden="1"/>
    </xf>
    <xf numFmtId="0" fontId="23" fillId="0" borderId="10" xfId="45" applyFont="1" applyBorder="1" applyAlignment="1" applyProtection="1">
      <alignment vertical="center"/>
    </xf>
    <xf numFmtId="164" fontId="23" fillId="0" borderId="10" xfId="45" applyNumberFormat="1" applyFont="1" applyBorder="1" applyAlignment="1" applyProtection="1">
      <alignment horizontal="center" vertical="center" wrapText="1"/>
      <protection locked="0"/>
    </xf>
    <xf numFmtId="0" fontId="23" fillId="0" borderId="10" xfId="45" applyFont="1" applyBorder="1" applyAlignment="1" applyProtection="1">
      <alignment horizontal="left" vertical="center"/>
    </xf>
    <xf numFmtId="0" fontId="23" fillId="0" borderId="10" xfId="45" applyFont="1" applyBorder="1" applyAlignment="1" applyProtection="1">
      <alignment vertical="center"/>
      <protection hidden="1"/>
    </xf>
    <xf numFmtId="0" fontId="28" fillId="0" borderId="0" xfId="45" applyFont="1" applyBorder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8" fillId="0" borderId="0" xfId="45" applyFont="1" applyBorder="1" applyAlignment="1" applyProtection="1">
      <alignment horizontal="center" vertical="center"/>
      <protection hidden="1"/>
    </xf>
    <xf numFmtId="0" fontId="28" fillId="0" borderId="0" xfId="45" applyFont="1" applyBorder="1" applyAlignment="1" applyProtection="1">
      <alignment vertical="center"/>
      <protection hidden="1"/>
    </xf>
    <xf numFmtId="164" fontId="28" fillId="0" borderId="0" xfId="45" applyNumberFormat="1" applyFont="1" applyBorder="1" applyAlignment="1" applyProtection="1">
      <alignment horizontal="center" vertical="center"/>
      <protection hidden="1"/>
    </xf>
    <xf numFmtId="0" fontId="23" fillId="0" borderId="0" xfId="45" applyFont="1" applyBorder="1" applyAlignment="1" applyProtection="1">
      <alignment vertical="center"/>
      <protection hidden="1"/>
    </xf>
    <xf numFmtId="0" fontId="24" fillId="0" borderId="0" xfId="45" applyFont="1" applyBorder="1" applyAlignment="1" applyProtection="1">
      <alignment horizontal="left" vertical="center"/>
      <protection hidden="1"/>
    </xf>
    <xf numFmtId="0" fontId="23" fillId="0" borderId="0" xfId="45" applyFont="1" applyBorder="1" applyAlignment="1" applyProtection="1">
      <alignment horizontal="center" vertical="center"/>
      <protection hidden="1"/>
    </xf>
    <xf numFmtId="0" fontId="23" fillId="0" borderId="0" xfId="45" applyFont="1" applyBorder="1" applyAlignment="1" applyProtection="1">
      <alignment horizontal="left" vertical="center"/>
      <protection hidden="1"/>
    </xf>
    <xf numFmtId="0" fontId="31" fillId="0" borderId="0" xfId="45" applyFont="1" applyBorder="1" applyAlignment="1" applyProtection="1">
      <alignment horizontal="center" vertical="center"/>
      <protection hidden="1"/>
    </xf>
    <xf numFmtId="0" fontId="25" fillId="0" borderId="0" xfId="45" applyFont="1" applyAlignment="1" applyProtection="1">
      <alignment horizontal="right" vertical="center"/>
      <protection hidden="1"/>
    </xf>
    <xf numFmtId="0" fontId="24" fillId="0" borderId="0" xfId="45" applyFont="1" applyAlignment="1" applyProtection="1">
      <alignment vertical="center"/>
      <protection hidden="1"/>
    </xf>
    <xf numFmtId="0" fontId="32" fillId="0" borderId="10" xfId="45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0" fontId="26" fillId="0" borderId="10" xfId="45" applyFont="1" applyBorder="1" applyAlignment="1" applyProtection="1">
      <alignment vertical="center"/>
      <protection locked="0"/>
    </xf>
    <xf numFmtId="0" fontId="34" fillId="0" borderId="10" xfId="45" applyFont="1" applyBorder="1" applyAlignment="1" applyProtection="1">
      <alignment horizontal="left" vertical="center" wrapText="1"/>
    </xf>
    <xf numFmtId="0" fontId="26" fillId="0" borderId="10" xfId="45" applyFont="1" applyBorder="1" applyAlignment="1" applyProtection="1">
      <alignment vertical="center"/>
    </xf>
    <xf numFmtId="0" fontId="26" fillId="0" borderId="10" xfId="45" applyFont="1" applyBorder="1" applyAlignment="1" applyProtection="1">
      <alignment horizontal="left" vertical="center"/>
      <protection locked="0"/>
    </xf>
    <xf numFmtId="0" fontId="26" fillId="0" borderId="10" xfId="45" applyFont="1" applyBorder="1" applyAlignment="1" applyProtection="1">
      <alignment horizontal="left" vertical="center"/>
    </xf>
    <xf numFmtId="164" fontId="26" fillId="0" borderId="10" xfId="45" applyNumberFormat="1" applyFont="1" applyBorder="1" applyAlignment="1" applyProtection="1">
      <alignment horizontal="center" vertical="center" wrapText="1"/>
      <protection locked="0"/>
    </xf>
    <xf numFmtId="164" fontId="26" fillId="0" borderId="10" xfId="45" applyNumberFormat="1" applyFont="1" applyBorder="1" applyAlignment="1" applyProtection="1">
      <alignment horizontal="center" vertical="center"/>
      <protection locked="0"/>
    </xf>
    <xf numFmtId="164" fontId="26" fillId="0" borderId="10" xfId="45" applyNumberFormat="1" applyFont="1" applyBorder="1" applyAlignment="1" applyProtection="1">
      <alignment horizontal="center" vertical="center"/>
      <protection hidden="1"/>
    </xf>
    <xf numFmtId="164" fontId="26" fillId="0" borderId="10" xfId="45" applyNumberFormat="1" applyFont="1" applyBorder="1" applyAlignment="1" applyProtection="1">
      <alignment horizontal="center" vertical="center" wrapText="1"/>
      <protection hidden="1"/>
    </xf>
    <xf numFmtId="164" fontId="26" fillId="0" borderId="10" xfId="45" applyNumberFormat="1" applyFont="1" applyBorder="1" applyAlignment="1" applyProtection="1">
      <alignment horizontal="center" vertical="center"/>
    </xf>
    <xf numFmtId="0" fontId="26" fillId="0" borderId="0" xfId="45" applyFont="1" applyBorder="1" applyAlignment="1" applyProtection="1">
      <alignment vertical="center"/>
      <protection locked="0"/>
    </xf>
    <xf numFmtId="0" fontId="26" fillId="0" borderId="0" xfId="45" applyFont="1" applyAlignment="1" applyProtection="1">
      <alignment vertical="center"/>
      <protection locked="0"/>
    </xf>
    <xf numFmtId="0" fontId="26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vertical="center"/>
      <protection hidden="1"/>
    </xf>
    <xf numFmtId="164" fontId="24" fillId="0" borderId="10" xfId="45" applyNumberFormat="1" applyFont="1" applyBorder="1" applyAlignment="1" applyProtection="1">
      <alignment horizontal="center" vertical="center"/>
      <protection hidden="1"/>
    </xf>
    <xf numFmtId="0" fontId="24" fillId="0" borderId="10" xfId="45" applyFont="1" applyBorder="1" applyAlignment="1" applyProtection="1">
      <alignment horizontal="center" vertical="center" wrapText="1"/>
    </xf>
    <xf numFmtId="0" fontId="26" fillId="0" borderId="10" xfId="45" applyFont="1" applyBorder="1" applyAlignment="1" applyProtection="1">
      <alignment horizontal="center" vertical="center"/>
      <protection locked="0"/>
    </xf>
    <xf numFmtId="0" fontId="26" fillId="0" borderId="10" xfId="45" applyFont="1" applyBorder="1" applyAlignment="1" applyProtection="1">
      <alignment vertical="center" wrapText="1"/>
      <protection hidden="1"/>
    </xf>
    <xf numFmtId="0" fontId="27" fillId="0" borderId="0" xfId="45" applyFont="1" applyBorder="1" applyAlignment="1" applyProtection="1">
      <alignment vertical="center"/>
      <protection locked="0"/>
    </xf>
    <xf numFmtId="1" fontId="26" fillId="0" borderId="10" xfId="45" applyNumberFormat="1" applyFont="1" applyBorder="1" applyAlignment="1" applyProtection="1">
      <alignment horizontal="center" vertical="center"/>
      <protection locked="0"/>
    </xf>
    <xf numFmtId="0" fontId="26" fillId="0" borderId="10" xfId="45" applyFont="1" applyBorder="1" applyAlignment="1" applyProtection="1">
      <alignment vertical="center" wrapText="1"/>
    </xf>
    <xf numFmtId="0" fontId="24" fillId="0" borderId="10" xfId="45" applyFont="1" applyBorder="1" applyAlignment="1" applyProtection="1">
      <alignment horizontal="center" vertical="center"/>
      <protection hidden="1"/>
    </xf>
    <xf numFmtId="164" fontId="24" fillId="0" borderId="10" xfId="45" applyNumberFormat="1" applyFont="1" applyBorder="1" applyAlignment="1" applyProtection="1">
      <alignment horizontal="center" vertical="center" wrapText="1"/>
      <protection hidden="1"/>
    </xf>
    <xf numFmtId="0" fontId="24" fillId="0" borderId="10" xfId="45" applyFont="1" applyBorder="1" applyAlignment="1" applyProtection="1">
      <alignment horizontal="center" vertical="center" wrapText="1"/>
      <protection hidden="1"/>
    </xf>
    <xf numFmtId="0" fontId="23" fillId="0" borderId="13" xfId="45" applyFont="1" applyBorder="1" applyAlignment="1" applyProtection="1">
      <alignment horizontal="center" vertical="center" wrapText="1"/>
      <protection hidden="1"/>
    </xf>
    <xf numFmtId="0" fontId="23" fillId="0" borderId="13" xfId="45" applyNumberFormat="1" applyFont="1" applyBorder="1" applyAlignment="1" applyProtection="1">
      <alignment horizontal="center" vertical="center" wrapText="1"/>
      <protection hidden="1"/>
    </xf>
    <xf numFmtId="164" fontId="26" fillId="0" borderId="10" xfId="45" applyNumberFormat="1" applyFont="1" applyBorder="1" applyAlignment="1" applyProtection="1">
      <alignment horizontal="center" vertical="center" wrapText="1"/>
    </xf>
    <xf numFmtId="0" fontId="29" fillId="0" borderId="0" xfId="45" applyFont="1" applyAlignment="1" applyProtection="1">
      <alignment vertical="center"/>
      <protection hidden="1"/>
    </xf>
    <xf numFmtId="0" fontId="26" fillId="0" borderId="0" xfId="45" applyFont="1" applyAlignment="1" applyProtection="1">
      <alignment vertical="center"/>
    </xf>
    <xf numFmtId="0" fontId="29" fillId="0" borderId="0" xfId="45" applyFont="1" applyProtection="1">
      <protection hidden="1"/>
    </xf>
    <xf numFmtId="0" fontId="28" fillId="0" borderId="13" xfId="20" applyFont="1" applyBorder="1" applyAlignment="1" applyProtection="1">
      <alignment horizontal="center" vertical="center"/>
      <protection hidden="1"/>
    </xf>
    <xf numFmtId="0" fontId="29" fillId="0" borderId="0" xfId="45" applyFont="1" applyAlignment="1" applyProtection="1">
      <alignment horizontal="center"/>
      <protection locked="0"/>
    </xf>
    <xf numFmtId="0" fontId="29" fillId="0" borderId="0" xfId="45" applyFont="1" applyAlignment="1" applyProtection="1">
      <alignment horizontal="center" vertical="center"/>
      <protection locked="0"/>
    </xf>
    <xf numFmtId="0" fontId="26" fillId="0" borderId="0" xfId="45" applyFont="1" applyBorder="1" applyAlignment="1" applyProtection="1">
      <alignment horizontal="left" vertical="center"/>
      <protection locked="0"/>
    </xf>
    <xf numFmtId="0" fontId="22" fillId="0" borderId="0" xfId="20" applyFont="1" applyAlignment="1" applyProtection="1">
      <alignment horizontal="left" vertical="center"/>
      <protection locked="0"/>
    </xf>
    <xf numFmtId="0" fontId="29" fillId="0" borderId="0" xfId="45" applyFont="1" applyAlignment="1" applyProtection="1">
      <alignment horizontal="left" vertical="center"/>
      <protection locked="0"/>
    </xf>
    <xf numFmtId="0" fontId="23" fillId="0" borderId="0" xfId="45" applyFont="1" applyAlignment="1" applyProtection="1">
      <alignment horizontal="center" vertical="center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 wrapText="1"/>
      <protection locked="0"/>
    </xf>
    <xf numFmtId="0" fontId="25" fillId="0" borderId="0" xfId="45" applyFont="1" applyAlignment="1" applyProtection="1">
      <alignment horizontal="center" vertical="center"/>
      <protection locked="0"/>
    </xf>
    <xf numFmtId="0" fontId="26" fillId="0" borderId="0" xfId="45" applyFont="1" applyAlignment="1" applyProtection="1">
      <alignment horizontal="center" vertical="center"/>
      <protection locked="0"/>
    </xf>
    <xf numFmtId="2" fontId="26" fillId="0" borderId="0" xfId="45" applyNumberFormat="1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/>
      <protection locked="0"/>
    </xf>
    <xf numFmtId="0" fontId="27" fillId="0" borderId="0" xfId="45" applyFont="1" applyAlignment="1" applyProtection="1">
      <alignment horizontal="center"/>
      <protection locked="0"/>
    </xf>
    <xf numFmtId="0" fontId="25" fillId="0" borderId="0" xfId="45" applyFont="1" applyAlignment="1" applyProtection="1">
      <alignment horizontal="center"/>
      <protection locked="0"/>
    </xf>
    <xf numFmtId="0" fontId="26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3" fillId="0" borderId="0" xfId="45" applyFont="1" applyAlignment="1" applyProtection="1">
      <alignment horizontal="left" vertical="center"/>
      <protection locked="0"/>
    </xf>
    <xf numFmtId="0" fontId="23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5" fillId="0" borderId="0" xfId="45" applyFont="1" applyAlignment="1" applyProtection="1">
      <alignment horizontal="left" vertical="center"/>
      <protection locked="0"/>
    </xf>
    <xf numFmtId="0" fontId="26" fillId="0" borderId="0" xfId="45" applyFont="1" applyAlignment="1" applyProtection="1">
      <alignment horizontal="left" vertical="center"/>
      <protection locked="0"/>
    </xf>
    <xf numFmtId="2" fontId="26" fillId="0" borderId="0" xfId="45" applyNumberFormat="1" applyFont="1" applyAlignment="1" applyProtection="1">
      <alignment horizontal="left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3" fillId="0" borderId="0" xfId="45" quotePrefix="1" applyFont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hidden="1"/>
    </xf>
    <xf numFmtId="0" fontId="24" fillId="0" borderId="10" xfId="45" applyFont="1" applyBorder="1" applyAlignment="1" applyProtection="1">
      <alignment vertical="center" wrapText="1"/>
      <protection hidden="1"/>
    </xf>
    <xf numFmtId="164" fontId="29" fillId="0" borderId="10" xfId="45" applyNumberFormat="1" applyFont="1" applyBorder="1" applyAlignment="1" applyProtection="1">
      <alignment horizontal="center" vertical="center"/>
      <protection hidden="1"/>
    </xf>
    <xf numFmtId="0" fontId="27" fillId="0" borderId="10" xfId="45" applyFont="1" applyBorder="1" applyAlignment="1" applyProtection="1">
      <alignment vertical="center"/>
      <protection locked="0"/>
    </xf>
    <xf numFmtId="164" fontId="27" fillId="0" borderId="10" xfId="45" applyNumberFormat="1" applyFont="1" applyBorder="1" applyAlignment="1" applyProtection="1">
      <alignment horizontal="center" vertical="center"/>
      <protection locked="0"/>
    </xf>
    <xf numFmtId="0" fontId="22" fillId="0" borderId="0" xfId="20" applyFont="1" applyAlignment="1" applyProtection="1">
      <alignment horizontal="center" vertical="center"/>
      <protection locked="0"/>
    </xf>
    <xf numFmtId="164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</xf>
    <xf numFmtId="165" fontId="28" fillId="0" borderId="10" xfId="20" applyNumberFormat="1" applyFont="1" applyBorder="1" applyAlignment="1" applyProtection="1">
      <alignment horizontal="left" vertical="center" wrapText="1"/>
      <protection hidden="1"/>
    </xf>
    <xf numFmtId="0" fontId="28" fillId="0" borderId="10" xfId="20" applyNumberFormat="1" applyFont="1" applyBorder="1" applyAlignment="1" applyProtection="1">
      <alignment horizontal="right" vertical="center"/>
      <protection locked="0"/>
    </xf>
    <xf numFmtId="164" fontId="28" fillId="0" borderId="10" xfId="20" applyNumberFormat="1" applyFont="1" applyBorder="1" applyAlignment="1" applyProtection="1">
      <alignment horizontal="center" vertical="center"/>
      <protection hidden="1"/>
    </xf>
    <xf numFmtId="0" fontId="23" fillId="0" borderId="10" xfId="45" applyFont="1" applyBorder="1" applyAlignment="1" applyProtection="1">
      <alignment vertical="center"/>
      <protection locked="0"/>
    </xf>
    <xf numFmtId="165" fontId="23" fillId="0" borderId="10" xfId="20" applyNumberFormat="1" applyFont="1" applyBorder="1" applyAlignment="1" applyProtection="1">
      <alignment horizontal="left" vertical="center" wrapText="1"/>
      <protection locked="0"/>
    </xf>
    <xf numFmtId="0" fontId="37" fillId="0" borderId="13" xfId="45" applyFont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3" xfId="45" applyNumberFormat="1" applyFont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28" fillId="0" borderId="10" xfId="20" applyNumberFormat="1" applyFont="1" applyBorder="1" applyAlignment="1" applyProtection="1">
      <alignment horizontal="center" vertical="center"/>
      <protection hidden="1"/>
    </xf>
    <xf numFmtId="164" fontId="28" fillId="0" borderId="10" xfId="20" applyNumberFormat="1" applyFont="1" applyBorder="1" applyAlignment="1" applyProtection="1">
      <alignment horizontal="center" vertical="center"/>
      <protection locked="0"/>
    </xf>
    <xf numFmtId="0" fontId="23" fillId="0" borderId="10" xfId="45" applyFont="1" applyBorder="1" applyAlignment="1" applyProtection="1">
      <alignment horizontal="left" vertical="center"/>
      <protection locked="0"/>
    </xf>
    <xf numFmtId="0" fontId="28" fillId="0" borderId="10" xfId="20" applyNumberFormat="1" applyFont="1" applyBorder="1" applyAlignment="1" applyProtection="1">
      <alignment horizontal="right" vertical="center"/>
      <protection hidden="1"/>
    </xf>
    <xf numFmtId="0" fontId="32" fillId="0" borderId="10" xfId="45" applyFont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0" fontId="32" fillId="0" borderId="10" xfId="45" applyFont="1" applyBorder="1" applyAlignment="1" applyProtection="1">
      <alignment horizontal="left" vertical="center" wrapText="1"/>
      <protection hidden="1"/>
    </xf>
    <xf numFmtId="165" fontId="23" fillId="0" borderId="10" xfId="20" applyNumberFormat="1" applyFont="1" applyBorder="1" applyAlignment="1" applyProtection="1">
      <alignment horizontal="left" vertical="center" wrapText="1"/>
      <protection hidden="1"/>
    </xf>
    <xf numFmtId="165" fontId="23" fillId="0" borderId="10" xfId="20" applyNumberFormat="1" applyFont="1" applyBorder="1" applyAlignment="1" applyProtection="1">
      <alignment horizontal="left" vertical="center" wrapText="1"/>
    </xf>
    <xf numFmtId="165" fontId="23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20" applyNumberFormat="1" applyFont="1" applyBorder="1" applyAlignment="1" applyProtection="1">
      <alignment horizontal="center" vertical="center"/>
      <protection hidden="1"/>
    </xf>
    <xf numFmtId="165" fontId="28" fillId="0" borderId="0" xfId="20" applyNumberFormat="1" applyFont="1" applyBorder="1" applyAlignment="1" applyProtection="1">
      <alignment horizontal="left" vertical="center" wrapText="1"/>
      <protection hidden="1"/>
    </xf>
    <xf numFmtId="0" fontId="23" fillId="0" borderId="0" xfId="49" applyFont="1" applyBorder="1" applyAlignment="1" applyProtection="1">
      <alignment vertical="center"/>
    </xf>
    <xf numFmtId="165" fontId="28" fillId="0" borderId="0" xfId="20" applyNumberFormat="1" applyFont="1" applyFill="1" applyBorder="1" applyAlignment="1" applyProtection="1">
      <alignment vertical="center" wrapText="1"/>
      <protection hidden="1"/>
    </xf>
    <xf numFmtId="2" fontId="26" fillId="0" borderId="10" xfId="45" applyNumberFormat="1" applyFont="1" applyBorder="1" applyAlignment="1" applyProtection="1">
      <alignment horizontal="center" vertical="center" wrapText="1"/>
    </xf>
    <xf numFmtId="164" fontId="26" fillId="0" borderId="10" xfId="45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45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45" applyNumberFormat="1" applyFont="1" applyFill="1" applyBorder="1" applyAlignment="1" applyProtection="1">
      <alignment horizontal="center" vertical="center" wrapText="1"/>
      <protection hidden="1"/>
    </xf>
    <xf numFmtId="164" fontId="26" fillId="0" borderId="10" xfId="45" applyNumberFormat="1" applyFont="1" applyFill="1" applyBorder="1" applyAlignment="1" applyProtection="1">
      <alignment horizontal="center" vertical="center"/>
      <protection locked="0"/>
    </xf>
    <xf numFmtId="164" fontId="28" fillId="0" borderId="0" xfId="45" applyNumberFormat="1" applyFont="1" applyAlignment="1" applyProtection="1">
      <alignment vertical="center"/>
      <protection locked="0"/>
    </xf>
    <xf numFmtId="164" fontId="27" fillId="0" borderId="0" xfId="45" applyNumberFormat="1" applyFont="1" applyAlignment="1" applyProtection="1">
      <alignment vertical="center"/>
      <protection locked="0"/>
    </xf>
    <xf numFmtId="0" fontId="27" fillId="25" borderId="0" xfId="45" applyFont="1" applyFill="1" applyBorder="1" applyAlignment="1" applyProtection="1">
      <alignment vertical="center"/>
      <protection locked="0"/>
    </xf>
    <xf numFmtId="164" fontId="26" fillId="0" borderId="0" xfId="45" applyNumberFormat="1" applyFont="1" applyBorder="1" applyAlignment="1" applyProtection="1">
      <alignment vertical="center"/>
      <protection locked="0"/>
    </xf>
    <xf numFmtId="2" fontId="23" fillId="0" borderId="10" xfId="45" applyNumberFormat="1" applyFont="1" applyFill="1" applyBorder="1" applyAlignment="1" applyProtection="1">
      <alignment horizontal="center" vertical="center"/>
      <protection locked="0"/>
    </xf>
    <xf numFmtId="164" fontId="24" fillId="0" borderId="10" xfId="45" applyNumberFormat="1" applyFont="1" applyFill="1" applyBorder="1" applyAlignment="1" applyProtection="1">
      <alignment horizontal="center" vertical="center" wrapText="1"/>
      <protection hidden="1"/>
    </xf>
    <xf numFmtId="0" fontId="31" fillId="0" borderId="11" xfId="45" applyFont="1" applyBorder="1" applyAlignment="1" applyProtection="1">
      <alignment horizontal="center" vertical="center"/>
      <protection hidden="1"/>
    </xf>
    <xf numFmtId="0" fontId="22" fillId="0" borderId="0" xfId="45" applyFont="1" applyAlignment="1" applyProtection="1">
      <alignment horizontal="center" vertical="center"/>
      <protection hidden="1"/>
    </xf>
    <xf numFmtId="0" fontId="28" fillId="0" borderId="0" xfId="20" applyFont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45" applyFont="1" applyBorder="1" applyAlignment="1" applyProtection="1">
      <alignment horizontal="center" vertical="center"/>
      <protection locked="0"/>
    </xf>
    <xf numFmtId="0" fontId="24" fillId="0" borderId="0" xfId="20" applyFont="1" applyAlignment="1" applyProtection="1">
      <alignment horizontal="center" vertical="center"/>
      <protection locked="0"/>
    </xf>
    <xf numFmtId="0" fontId="23" fillId="0" borderId="11" xfId="45" applyFont="1" applyBorder="1" applyAlignment="1" applyProtection="1">
      <alignment horizontal="center" vertical="center"/>
      <protection hidden="1"/>
    </xf>
    <xf numFmtId="0" fontId="28" fillId="0" borderId="0" xfId="45" applyFont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0" fontId="28" fillId="0" borderId="12" xfId="45" applyFont="1" applyBorder="1" applyAlignment="1" applyProtection="1">
      <alignment horizontal="center" vertical="center"/>
      <protection locked="0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0" builtinId="0"/>
    <cellStyle name="Normal 17" xfId="52"/>
    <cellStyle name="Normal 2" xfId="19"/>
    <cellStyle name="Normal 2 2" xfId="45"/>
    <cellStyle name="Normal 3" xfId="47"/>
    <cellStyle name="Normal 4" xfId="50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mm-pc/Downloads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topLeftCell="A53" zoomScaleSheetLayoutView="100" workbookViewId="0">
      <selection activeCell="D36" sqref="D36"/>
    </sheetView>
  </sheetViews>
  <sheetFormatPr defaultRowHeight="13.5"/>
  <cols>
    <col min="1" max="1" width="4.7109375" style="11" customWidth="1"/>
    <col min="2" max="2" width="54.7109375" style="7" customWidth="1"/>
    <col min="3" max="3" width="18.28515625" style="7" customWidth="1"/>
    <col min="4" max="4" width="18" style="7" customWidth="1"/>
    <col min="5" max="5" width="14.140625" style="7" customWidth="1"/>
    <col min="6" max="6" width="13.140625" style="6" customWidth="1"/>
    <col min="7" max="13" width="9.140625" style="6"/>
    <col min="14" max="16384" width="9.140625" style="7"/>
  </cols>
  <sheetData>
    <row r="1" spans="1:14" ht="16.5" customHeight="1">
      <c r="A1" s="143" t="s">
        <v>57</v>
      </c>
      <c r="B1" s="143"/>
      <c r="C1" s="143"/>
      <c r="D1" s="143"/>
      <c r="E1" s="143"/>
    </row>
    <row r="2" spans="1:14" s="9" customFormat="1" ht="25.5" customHeight="1">
      <c r="A2" s="144" t="s">
        <v>127</v>
      </c>
      <c r="B2" s="144"/>
      <c r="C2" s="144"/>
      <c r="D2" s="144"/>
      <c r="E2" s="144"/>
      <c r="F2" s="1"/>
      <c r="G2" s="1"/>
      <c r="H2" s="8"/>
      <c r="I2" s="8"/>
      <c r="J2" s="8"/>
      <c r="K2" s="8"/>
      <c r="L2" s="8"/>
      <c r="M2" s="8"/>
    </row>
    <row r="3" spans="1:14" ht="44.25" customHeight="1">
      <c r="A3" s="145" t="s">
        <v>115</v>
      </c>
      <c r="B3" s="145"/>
      <c r="C3" s="145"/>
      <c r="D3" s="145"/>
      <c r="E3" s="145"/>
      <c r="F3" s="10"/>
      <c r="G3" s="10"/>
      <c r="H3" s="10"/>
    </row>
    <row r="4" spans="1:14" s="105" customFormat="1" ht="22.5" customHeight="1">
      <c r="A4" s="147" t="s">
        <v>125</v>
      </c>
      <c r="B4" s="147"/>
      <c r="C4" s="147"/>
      <c r="D4" s="147"/>
      <c r="E4" s="147"/>
      <c r="F4" s="104"/>
      <c r="G4" s="104"/>
      <c r="H4" s="104"/>
      <c r="I4" s="104"/>
      <c r="J4" s="104"/>
      <c r="K4" s="104"/>
      <c r="L4" s="104"/>
      <c r="M4" s="104"/>
    </row>
    <row r="5" spans="1:14">
      <c r="E5" s="12" t="s">
        <v>0</v>
      </c>
    </row>
    <row r="6" spans="1:14" ht="66" customHeight="1">
      <c r="A6" s="98" t="s">
        <v>3</v>
      </c>
      <c r="B6" s="63" t="s">
        <v>31</v>
      </c>
      <c r="C6" s="106" t="s">
        <v>117</v>
      </c>
      <c r="D6" s="106" t="s">
        <v>118</v>
      </c>
      <c r="E6" s="64" t="s">
        <v>49</v>
      </c>
      <c r="N6" s="6"/>
    </row>
    <row r="7" spans="1:14" s="9" customFormat="1" ht="31.5" customHeight="1">
      <c r="A7" s="60" t="s">
        <v>7</v>
      </c>
      <c r="B7" s="62" t="s">
        <v>105</v>
      </c>
      <c r="C7" s="53">
        <f>SUM(C8,C11:C18,C21:C24)</f>
        <v>33819.600000000006</v>
      </c>
      <c r="D7" s="53">
        <f>SUM(D8,D11:D18,D21:D24)</f>
        <v>31170.5</v>
      </c>
      <c r="E7" s="53">
        <f t="shared" ref="E7:E71" si="0">D7-C7</f>
        <v>-2649.1000000000058</v>
      </c>
      <c r="F7" s="57"/>
      <c r="G7" s="137"/>
      <c r="H7" s="8"/>
      <c r="I7" s="8"/>
      <c r="J7" s="8"/>
      <c r="K7" s="8"/>
      <c r="L7" s="8"/>
      <c r="M7" s="8"/>
    </row>
    <row r="8" spans="1:14" s="51" customFormat="1" ht="18.75" customHeight="1">
      <c r="A8" s="55">
        <v>1</v>
      </c>
      <c r="B8" s="39" t="s">
        <v>66</v>
      </c>
      <c r="C8" s="45">
        <v>30918.3</v>
      </c>
      <c r="D8" s="45">
        <v>30918.3</v>
      </c>
      <c r="E8" s="46">
        <f t="shared" si="0"/>
        <v>0</v>
      </c>
      <c r="F8" s="49"/>
      <c r="G8" s="49"/>
      <c r="H8" s="50"/>
      <c r="I8" s="50"/>
      <c r="J8" s="50"/>
      <c r="K8" s="50"/>
      <c r="L8" s="50"/>
      <c r="M8" s="50"/>
    </row>
    <row r="9" spans="1:14" ht="0.75" customHeight="1">
      <c r="A9" s="16">
        <v>1.1000000000000001</v>
      </c>
      <c r="B9" s="21" t="s">
        <v>52</v>
      </c>
      <c r="C9" s="16"/>
      <c r="D9" s="16"/>
      <c r="E9" s="17">
        <f>D9-C9</f>
        <v>0</v>
      </c>
      <c r="F9" s="14"/>
    </row>
    <row r="10" spans="1:14" ht="18.75" hidden="1" customHeight="1">
      <c r="A10" s="16">
        <v>1.2</v>
      </c>
      <c r="B10" s="21" t="s">
        <v>76</v>
      </c>
      <c r="C10" s="16"/>
      <c r="D10" s="16"/>
      <c r="E10" s="17">
        <f>D10-C10</f>
        <v>0</v>
      </c>
      <c r="F10" s="14"/>
    </row>
    <row r="11" spans="1:14" s="51" customFormat="1" ht="0.75" customHeight="1">
      <c r="A11" s="55">
        <v>2</v>
      </c>
      <c r="B11" s="41" t="s">
        <v>8</v>
      </c>
      <c r="C11" s="45"/>
      <c r="D11" s="45"/>
      <c r="E11" s="46">
        <f>D11-C11</f>
        <v>0</v>
      </c>
      <c r="F11" s="49"/>
      <c r="G11" s="50"/>
      <c r="H11" s="50"/>
      <c r="I11" s="50"/>
      <c r="J11" s="50"/>
      <c r="K11" s="50"/>
      <c r="L11" s="50"/>
      <c r="M11" s="50"/>
    </row>
    <row r="12" spans="1:14" s="51" customFormat="1" ht="18.75" hidden="1" customHeight="1">
      <c r="A12" s="55">
        <v>3</v>
      </c>
      <c r="B12" s="41" t="s">
        <v>53</v>
      </c>
      <c r="C12" s="44"/>
      <c r="D12" s="44"/>
      <c r="E12" s="46">
        <f t="shared" si="0"/>
        <v>0</v>
      </c>
      <c r="F12" s="49"/>
      <c r="G12" s="50"/>
      <c r="H12" s="50"/>
      <c r="I12" s="50"/>
      <c r="J12" s="50"/>
      <c r="K12" s="50"/>
      <c r="L12" s="50"/>
      <c r="M12" s="50"/>
    </row>
    <row r="13" spans="1:14" s="51" customFormat="1" ht="18" customHeight="1">
      <c r="A13" s="55">
        <v>4</v>
      </c>
      <c r="B13" s="43" t="s">
        <v>50</v>
      </c>
      <c r="C13" s="44">
        <v>50</v>
      </c>
      <c r="D13" s="44">
        <v>25</v>
      </c>
      <c r="E13" s="46">
        <f t="shared" si="0"/>
        <v>-25</v>
      </c>
      <c r="F13" s="49"/>
      <c r="G13" s="50"/>
      <c r="H13" s="50"/>
      <c r="I13" s="50"/>
      <c r="J13" s="50"/>
      <c r="K13" s="50"/>
      <c r="L13" s="50"/>
      <c r="M13" s="50"/>
    </row>
    <row r="14" spans="1:14" s="51" customFormat="1" ht="18.75" hidden="1" customHeight="1">
      <c r="A14" s="55">
        <v>5</v>
      </c>
      <c r="B14" s="41" t="s">
        <v>70</v>
      </c>
      <c r="C14" s="44"/>
      <c r="D14" s="44"/>
      <c r="E14" s="46">
        <f t="shared" si="0"/>
        <v>0</v>
      </c>
      <c r="F14" s="49"/>
      <c r="G14" s="50"/>
      <c r="H14" s="50"/>
      <c r="I14" s="50"/>
      <c r="J14" s="50"/>
      <c r="K14" s="50"/>
      <c r="L14" s="50"/>
      <c r="M14" s="50"/>
    </row>
    <row r="15" spans="1:14" s="51" customFormat="1" ht="18.75" hidden="1" customHeight="1">
      <c r="A15" s="55">
        <v>6</v>
      </c>
      <c r="B15" s="43" t="s">
        <v>77</v>
      </c>
      <c r="C15" s="44"/>
      <c r="D15" s="44"/>
      <c r="E15" s="46">
        <f t="shared" si="0"/>
        <v>0</v>
      </c>
      <c r="F15" s="49"/>
      <c r="G15" s="50"/>
      <c r="H15" s="50"/>
      <c r="I15" s="50"/>
      <c r="J15" s="50"/>
      <c r="K15" s="50"/>
      <c r="L15" s="50"/>
      <c r="M15" s="50"/>
    </row>
    <row r="16" spans="1:14" s="51" customFormat="1" ht="18.75" hidden="1" customHeight="1">
      <c r="A16" s="55">
        <v>7</v>
      </c>
      <c r="B16" s="43" t="s">
        <v>9</v>
      </c>
      <c r="C16" s="44"/>
      <c r="D16" s="44"/>
      <c r="E16" s="46">
        <f t="shared" si="0"/>
        <v>0</v>
      </c>
      <c r="F16" s="49"/>
      <c r="G16" s="50"/>
      <c r="H16" s="50"/>
      <c r="I16" s="50"/>
      <c r="J16" s="50"/>
      <c r="K16" s="50"/>
      <c r="L16" s="50"/>
      <c r="M16" s="50"/>
    </row>
    <row r="17" spans="1:13" s="51" customFormat="1" ht="18.75" hidden="1" customHeight="1">
      <c r="A17" s="55">
        <v>8</v>
      </c>
      <c r="B17" s="43" t="s">
        <v>78</v>
      </c>
      <c r="C17" s="44"/>
      <c r="D17" s="44"/>
      <c r="E17" s="46">
        <f>D17-C17</f>
        <v>0</v>
      </c>
      <c r="F17" s="49"/>
      <c r="G17" s="50"/>
      <c r="H17" s="50"/>
      <c r="I17" s="50"/>
      <c r="J17" s="50"/>
      <c r="K17" s="50"/>
      <c r="L17" s="50"/>
      <c r="M17" s="50"/>
    </row>
    <row r="18" spans="1:13" s="51" customFormat="1" ht="18.75" customHeight="1">
      <c r="A18" s="55">
        <v>9</v>
      </c>
      <c r="B18" s="56" t="s">
        <v>103</v>
      </c>
      <c r="C18" s="65">
        <f>SUM(C19:C20)</f>
        <v>2785</v>
      </c>
      <c r="D18" s="131">
        <f>SUM(D19:D20)</f>
        <v>0</v>
      </c>
      <c r="E18" s="46">
        <f t="shared" si="0"/>
        <v>-2785</v>
      </c>
      <c r="F18" s="49"/>
      <c r="G18" s="50"/>
      <c r="H18" s="50"/>
      <c r="I18" s="50"/>
      <c r="J18" s="50"/>
      <c r="K18" s="50"/>
      <c r="L18" s="50"/>
      <c r="M18" s="50"/>
    </row>
    <row r="19" spans="1:13" ht="18.75" customHeight="1">
      <c r="A19" s="16">
        <v>9.1</v>
      </c>
      <c r="B19" s="22" t="s">
        <v>79</v>
      </c>
      <c r="C19" s="20">
        <v>2785</v>
      </c>
      <c r="D19" s="20"/>
      <c r="E19" s="17">
        <f t="shared" si="0"/>
        <v>-2785</v>
      </c>
      <c r="F19" s="49"/>
    </row>
    <row r="20" spans="1:13" ht="18" customHeight="1">
      <c r="A20" s="16">
        <v>9.1999999999999993</v>
      </c>
      <c r="B20" s="22" t="s">
        <v>80</v>
      </c>
      <c r="C20" s="20"/>
      <c r="D20" s="20"/>
      <c r="E20" s="17">
        <f t="shared" si="0"/>
        <v>0</v>
      </c>
      <c r="F20" s="49"/>
    </row>
    <row r="21" spans="1:13" s="51" customFormat="1" ht="26.25" hidden="1" customHeight="1">
      <c r="A21" s="55">
        <v>10</v>
      </c>
      <c r="B21" s="43" t="s">
        <v>10</v>
      </c>
      <c r="C21" s="44"/>
      <c r="D21" s="44"/>
      <c r="E21" s="46">
        <f t="shared" si="0"/>
        <v>0</v>
      </c>
      <c r="F21" s="49"/>
      <c r="G21" s="50"/>
      <c r="H21" s="50"/>
      <c r="I21" s="50"/>
      <c r="J21" s="50"/>
      <c r="K21" s="50"/>
      <c r="L21" s="50"/>
      <c r="M21" s="50"/>
    </row>
    <row r="22" spans="1:13" s="51" customFormat="1" ht="20.25" customHeight="1">
      <c r="A22" s="58">
        <v>11</v>
      </c>
      <c r="B22" s="42" t="s">
        <v>124</v>
      </c>
      <c r="C22" s="44"/>
      <c r="D22" s="44"/>
      <c r="E22" s="45">
        <f>D22-C22</f>
        <v>0</v>
      </c>
      <c r="F22" s="49"/>
      <c r="G22" s="50"/>
      <c r="H22" s="50"/>
      <c r="I22" s="50"/>
      <c r="J22" s="50"/>
      <c r="K22" s="50"/>
      <c r="L22" s="50"/>
      <c r="M22" s="50"/>
    </row>
    <row r="23" spans="1:13" s="51" customFormat="1" ht="20.25" customHeight="1">
      <c r="A23" s="58"/>
      <c r="B23" s="42" t="s">
        <v>131</v>
      </c>
      <c r="C23" s="44">
        <v>66.3</v>
      </c>
      <c r="D23" s="44">
        <v>66.3</v>
      </c>
      <c r="E23" s="45"/>
      <c r="F23" s="49"/>
      <c r="G23" s="50"/>
      <c r="H23" s="50"/>
      <c r="I23" s="50"/>
      <c r="J23" s="50"/>
      <c r="K23" s="50"/>
      <c r="L23" s="50"/>
      <c r="M23" s="50"/>
    </row>
    <row r="24" spans="1:13" s="51" customFormat="1" ht="26.25" customHeight="1">
      <c r="A24" s="55">
        <v>12</v>
      </c>
      <c r="B24" s="42" t="s">
        <v>130</v>
      </c>
      <c r="C24" s="44"/>
      <c r="D24" s="44">
        <v>160.9</v>
      </c>
      <c r="E24" s="45">
        <f>D24-C24</f>
        <v>160.9</v>
      </c>
      <c r="F24" s="49"/>
      <c r="G24" s="50"/>
      <c r="H24" s="50"/>
      <c r="I24" s="50"/>
      <c r="J24" s="50"/>
      <c r="K24" s="50"/>
      <c r="L24" s="50"/>
      <c r="M24" s="50"/>
    </row>
    <row r="25" spans="1:13" s="9" customFormat="1" ht="29.25" customHeight="1">
      <c r="A25" s="60" t="s">
        <v>11</v>
      </c>
      <c r="B25" s="54" t="s">
        <v>106</v>
      </c>
      <c r="C25" s="61">
        <f>SUM(C26,C31:C36,C40:C64,C66:C68)</f>
        <v>45061.299999999996</v>
      </c>
      <c r="D25" s="141">
        <f>SUM(D26,D31:D36,D40:D64,D66:D68)</f>
        <v>43609.1</v>
      </c>
      <c r="E25" s="53">
        <f t="shared" si="0"/>
        <v>-1452.1999999999971</v>
      </c>
      <c r="F25" s="138"/>
      <c r="G25" s="137"/>
      <c r="H25" s="8"/>
      <c r="I25" s="8"/>
      <c r="J25" s="8"/>
      <c r="K25" s="8"/>
      <c r="L25" s="8"/>
      <c r="M25" s="8"/>
    </row>
    <row r="26" spans="1:13" s="51" customFormat="1" ht="20.25" customHeight="1">
      <c r="A26" s="55">
        <v>1</v>
      </c>
      <c r="B26" s="42" t="s">
        <v>12</v>
      </c>
      <c r="C26" s="44">
        <v>41385.5</v>
      </c>
      <c r="D26" s="132">
        <v>39649.699999999997</v>
      </c>
      <c r="E26" s="46">
        <f t="shared" si="0"/>
        <v>-1735.8000000000029</v>
      </c>
      <c r="F26" s="139"/>
      <c r="G26" s="50"/>
      <c r="H26" s="50"/>
      <c r="I26" s="50"/>
      <c r="J26" s="50"/>
      <c r="K26" s="50"/>
      <c r="L26" s="50"/>
      <c r="M26" s="50"/>
    </row>
    <row r="27" spans="1:13" ht="21" hidden="1" customHeight="1">
      <c r="A27" s="16">
        <v>1.1000000000000001</v>
      </c>
      <c r="B27" s="21" t="s">
        <v>54</v>
      </c>
      <c r="C27" s="20"/>
      <c r="D27" s="133"/>
      <c r="E27" s="17">
        <f t="shared" si="0"/>
        <v>0</v>
      </c>
      <c r="F27" s="14"/>
    </row>
    <row r="28" spans="1:13" ht="21" hidden="1" customHeight="1">
      <c r="A28" s="16">
        <v>1.2</v>
      </c>
      <c r="B28" s="21" t="s">
        <v>114</v>
      </c>
      <c r="C28" s="20"/>
      <c r="D28" s="133"/>
      <c r="E28" s="17">
        <f t="shared" si="0"/>
        <v>0</v>
      </c>
      <c r="F28" s="14"/>
    </row>
    <row r="29" spans="1:13" ht="21" hidden="1" customHeight="1">
      <c r="A29" s="16">
        <v>1.3</v>
      </c>
      <c r="B29" s="38" t="s">
        <v>108</v>
      </c>
      <c r="C29" s="20"/>
      <c r="D29" s="133"/>
      <c r="E29" s="17">
        <f t="shared" si="0"/>
        <v>0</v>
      </c>
      <c r="F29" s="14"/>
    </row>
    <row r="30" spans="1:13" ht="21" hidden="1" customHeight="1">
      <c r="A30" s="16">
        <v>1.4</v>
      </c>
      <c r="B30" s="21" t="s">
        <v>13</v>
      </c>
      <c r="C30" s="20"/>
      <c r="D30" s="133"/>
      <c r="E30" s="17">
        <f t="shared" si="0"/>
        <v>0</v>
      </c>
      <c r="F30" s="14"/>
    </row>
    <row r="31" spans="1:13" s="51" customFormat="1" ht="21" customHeight="1">
      <c r="A31" s="55">
        <v>2</v>
      </c>
      <c r="B31" s="41" t="s">
        <v>15</v>
      </c>
      <c r="C31" s="44">
        <v>2580</v>
      </c>
      <c r="D31" s="132">
        <v>2900.7</v>
      </c>
      <c r="E31" s="46">
        <f t="shared" si="0"/>
        <v>320.69999999999982</v>
      </c>
      <c r="F31" s="49"/>
      <c r="G31" s="50"/>
      <c r="H31" s="50"/>
      <c r="I31" s="50"/>
      <c r="J31" s="50"/>
      <c r="K31" s="50"/>
      <c r="L31" s="50"/>
      <c r="M31" s="50"/>
    </row>
    <row r="32" spans="1:13" s="51" customFormat="1" ht="21" customHeight="1">
      <c r="A32" s="55">
        <v>3</v>
      </c>
      <c r="B32" s="43" t="s">
        <v>14</v>
      </c>
      <c r="C32" s="44">
        <v>250</v>
      </c>
      <c r="D32" s="132">
        <v>183.2</v>
      </c>
      <c r="E32" s="46">
        <f t="shared" si="0"/>
        <v>-66.800000000000011</v>
      </c>
      <c r="F32" s="49"/>
      <c r="G32" s="50"/>
      <c r="H32" s="50"/>
      <c r="I32" s="50"/>
      <c r="J32" s="50"/>
      <c r="K32" s="50"/>
      <c r="L32" s="50"/>
      <c r="M32" s="50"/>
    </row>
    <row r="33" spans="1:13" s="51" customFormat="1" ht="21" customHeight="1">
      <c r="A33" s="55">
        <v>4</v>
      </c>
      <c r="B33" s="43" t="s">
        <v>17</v>
      </c>
      <c r="C33" s="44">
        <v>207</v>
      </c>
      <c r="D33" s="132">
        <v>188.4</v>
      </c>
      <c r="E33" s="46">
        <f t="shared" si="0"/>
        <v>-18.599999999999994</v>
      </c>
      <c r="F33" s="49"/>
      <c r="G33" s="50"/>
      <c r="H33" s="50"/>
      <c r="I33" s="50"/>
      <c r="J33" s="50"/>
      <c r="K33" s="50"/>
      <c r="L33" s="50"/>
      <c r="M33" s="50"/>
    </row>
    <row r="34" spans="1:13" s="51" customFormat="1" ht="21" customHeight="1">
      <c r="A34" s="55">
        <v>5</v>
      </c>
      <c r="B34" s="41" t="s">
        <v>18</v>
      </c>
      <c r="C34" s="44">
        <v>72.599999999999994</v>
      </c>
      <c r="D34" s="132">
        <v>72.599999999999994</v>
      </c>
      <c r="E34" s="46">
        <f t="shared" si="0"/>
        <v>0</v>
      </c>
      <c r="F34" s="49"/>
      <c r="G34" s="50"/>
      <c r="H34" s="50"/>
      <c r="I34" s="50"/>
      <c r="J34" s="50"/>
      <c r="K34" s="50"/>
      <c r="L34" s="50"/>
      <c r="M34" s="50"/>
    </row>
    <row r="35" spans="1:13" s="51" customFormat="1" ht="21" customHeight="1">
      <c r="A35" s="55">
        <v>6</v>
      </c>
      <c r="B35" s="41" t="s">
        <v>19</v>
      </c>
      <c r="C35" s="44">
        <v>25</v>
      </c>
      <c r="D35" s="132">
        <v>15</v>
      </c>
      <c r="E35" s="46">
        <f t="shared" si="0"/>
        <v>-10</v>
      </c>
      <c r="F35" s="49"/>
      <c r="G35" s="50"/>
      <c r="H35" s="50"/>
      <c r="I35" s="50"/>
      <c r="J35" s="50"/>
      <c r="K35" s="50"/>
      <c r="L35" s="50"/>
      <c r="M35" s="50"/>
    </row>
    <row r="36" spans="1:13" s="51" customFormat="1" ht="21" customHeight="1">
      <c r="A36" s="55">
        <v>7</v>
      </c>
      <c r="B36" s="43" t="s">
        <v>20</v>
      </c>
      <c r="C36" s="47">
        <f>SUM(C37:C39)</f>
        <v>63.2</v>
      </c>
      <c r="D36" s="134">
        <f>SUM(D37:D39)</f>
        <v>52.5</v>
      </c>
      <c r="E36" s="46">
        <f t="shared" si="0"/>
        <v>-10.700000000000003</v>
      </c>
      <c r="F36" s="49"/>
      <c r="G36" s="50"/>
      <c r="H36" s="50"/>
      <c r="I36" s="50"/>
      <c r="J36" s="50"/>
      <c r="K36" s="50"/>
      <c r="L36" s="50"/>
      <c r="M36" s="50"/>
    </row>
    <row r="37" spans="1:13" ht="21" customHeight="1">
      <c r="A37" s="15">
        <v>7.1</v>
      </c>
      <c r="B37" s="21" t="s">
        <v>21</v>
      </c>
      <c r="C37" s="132">
        <v>43.2</v>
      </c>
      <c r="D37" s="132">
        <v>43.2</v>
      </c>
      <c r="E37" s="17">
        <f t="shared" si="0"/>
        <v>0</v>
      </c>
      <c r="F37" s="14"/>
    </row>
    <row r="38" spans="1:13" ht="21" customHeight="1">
      <c r="A38" s="15">
        <v>7.2</v>
      </c>
      <c r="B38" s="19" t="s">
        <v>22</v>
      </c>
      <c r="C38" s="133">
        <v>20</v>
      </c>
      <c r="D38" s="133">
        <v>9.3000000000000007</v>
      </c>
      <c r="E38" s="17">
        <f t="shared" si="0"/>
        <v>-10.7</v>
      </c>
      <c r="F38" s="14"/>
    </row>
    <row r="39" spans="1:13" ht="21" customHeight="1">
      <c r="A39" s="15">
        <v>7.3</v>
      </c>
      <c r="B39" s="19" t="s">
        <v>23</v>
      </c>
      <c r="C39" s="133"/>
      <c r="D39" s="133"/>
      <c r="E39" s="17">
        <f t="shared" si="0"/>
        <v>0</v>
      </c>
      <c r="F39" s="14"/>
    </row>
    <row r="40" spans="1:13" s="51" customFormat="1" ht="0.75" hidden="1" customHeight="1">
      <c r="A40" s="55">
        <v>8</v>
      </c>
      <c r="B40" s="41" t="s">
        <v>55</v>
      </c>
      <c r="C40" s="44"/>
      <c r="D40" s="133"/>
      <c r="E40" s="46">
        <f t="shared" si="0"/>
        <v>0</v>
      </c>
      <c r="F40" s="49"/>
      <c r="G40" s="50"/>
      <c r="H40" s="50"/>
      <c r="I40" s="50"/>
      <c r="J40" s="50"/>
      <c r="K40" s="50"/>
      <c r="L40" s="50"/>
      <c r="M40" s="50"/>
    </row>
    <row r="41" spans="1:13" s="51" customFormat="1" ht="21" hidden="1" customHeight="1">
      <c r="A41" s="55">
        <v>9</v>
      </c>
      <c r="B41" s="41" t="s">
        <v>24</v>
      </c>
      <c r="C41" s="44"/>
      <c r="D41" s="132"/>
      <c r="E41" s="46">
        <f t="shared" si="0"/>
        <v>0</v>
      </c>
      <c r="F41" s="49"/>
      <c r="G41" s="50"/>
      <c r="H41" s="50"/>
      <c r="I41" s="50"/>
      <c r="J41" s="50"/>
      <c r="K41" s="50"/>
      <c r="L41" s="50"/>
      <c r="M41" s="50"/>
    </row>
    <row r="42" spans="1:13" s="51" customFormat="1" ht="21" customHeight="1">
      <c r="A42" s="55">
        <v>10</v>
      </c>
      <c r="B42" s="41" t="s">
        <v>30</v>
      </c>
      <c r="C42" s="44"/>
      <c r="D42" s="132"/>
      <c r="E42" s="46">
        <f t="shared" si="0"/>
        <v>0</v>
      </c>
      <c r="F42" s="49"/>
      <c r="G42" s="50"/>
      <c r="H42" s="50"/>
      <c r="I42" s="50"/>
      <c r="J42" s="50"/>
      <c r="K42" s="50"/>
      <c r="L42" s="50"/>
      <c r="M42" s="50"/>
    </row>
    <row r="43" spans="1:13" s="51" customFormat="1" ht="21" customHeight="1">
      <c r="A43" s="55">
        <v>11</v>
      </c>
      <c r="B43" s="41" t="s">
        <v>25</v>
      </c>
      <c r="C43" s="44">
        <v>95</v>
      </c>
      <c r="D43" s="132">
        <v>89.4</v>
      </c>
      <c r="E43" s="46">
        <f t="shared" si="0"/>
        <v>-5.5999999999999943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21" customHeight="1">
      <c r="A44" s="55">
        <v>12</v>
      </c>
      <c r="B44" s="41" t="s">
        <v>82</v>
      </c>
      <c r="C44" s="44"/>
      <c r="D44" s="132"/>
      <c r="E44" s="46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0.75" customHeight="1">
      <c r="A45" s="55">
        <v>13</v>
      </c>
      <c r="B45" s="41" t="s">
        <v>46</v>
      </c>
      <c r="C45" s="44"/>
      <c r="D45" s="132"/>
      <c r="E45" s="46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21" hidden="1" customHeight="1">
      <c r="A46" s="55">
        <v>14</v>
      </c>
      <c r="B46" s="41" t="s">
        <v>16</v>
      </c>
      <c r="C46" s="44"/>
      <c r="D46" s="132"/>
      <c r="E46" s="46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21" hidden="1" customHeight="1">
      <c r="A47" s="55">
        <v>15</v>
      </c>
      <c r="B47" s="41" t="s">
        <v>56</v>
      </c>
      <c r="C47" s="44"/>
      <c r="D47" s="132"/>
      <c r="E47" s="46">
        <f t="shared" si="0"/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51" customFormat="1" ht="21" hidden="1" customHeight="1">
      <c r="A48" s="55">
        <v>16</v>
      </c>
      <c r="B48" s="41" t="s">
        <v>26</v>
      </c>
      <c r="C48" s="45"/>
      <c r="D48" s="135"/>
      <c r="E48" s="46">
        <f t="shared" si="0"/>
        <v>0</v>
      </c>
      <c r="F48" s="49"/>
      <c r="G48" s="50"/>
      <c r="H48" s="50"/>
      <c r="I48" s="50"/>
      <c r="J48" s="50"/>
      <c r="K48" s="50"/>
      <c r="L48" s="50"/>
      <c r="M48" s="50"/>
    </row>
    <row r="49" spans="1:13" s="51" customFormat="1" ht="21" customHeight="1">
      <c r="A49" s="55">
        <v>17</v>
      </c>
      <c r="B49" s="41" t="s">
        <v>27</v>
      </c>
      <c r="C49" s="45"/>
      <c r="D49" s="135">
        <v>113.8</v>
      </c>
      <c r="E49" s="46">
        <f t="shared" si="0"/>
        <v>113.8</v>
      </c>
      <c r="F49" s="49"/>
      <c r="G49" s="50"/>
      <c r="H49" s="50"/>
      <c r="I49" s="50"/>
      <c r="J49" s="50"/>
      <c r="K49" s="50"/>
      <c r="L49" s="50"/>
      <c r="M49" s="50"/>
    </row>
    <row r="50" spans="1:13" s="51" customFormat="1" ht="0.75" customHeight="1">
      <c r="A50" s="55">
        <v>18</v>
      </c>
      <c r="B50" s="41" t="s">
        <v>74</v>
      </c>
      <c r="C50" s="45"/>
      <c r="D50" s="135"/>
      <c r="E50" s="46">
        <f t="shared" si="0"/>
        <v>0</v>
      </c>
      <c r="F50" s="49"/>
      <c r="G50" s="50"/>
      <c r="H50" s="50"/>
      <c r="I50" s="50"/>
      <c r="J50" s="50"/>
      <c r="K50" s="50"/>
      <c r="L50" s="50"/>
      <c r="M50" s="50"/>
    </row>
    <row r="51" spans="1:13" s="51" customFormat="1" ht="21" hidden="1" customHeight="1">
      <c r="A51" s="55">
        <v>19</v>
      </c>
      <c r="B51" s="41" t="s">
        <v>51</v>
      </c>
      <c r="C51" s="44"/>
      <c r="D51" s="132"/>
      <c r="E51" s="46">
        <f t="shared" si="0"/>
        <v>0</v>
      </c>
      <c r="F51" s="49"/>
      <c r="G51" s="50"/>
      <c r="H51" s="50"/>
      <c r="I51" s="50"/>
      <c r="J51" s="50"/>
      <c r="K51" s="50"/>
      <c r="L51" s="50"/>
      <c r="M51" s="50"/>
    </row>
    <row r="52" spans="1:13" s="51" customFormat="1" ht="21" hidden="1" customHeight="1">
      <c r="A52" s="55">
        <v>20</v>
      </c>
      <c r="B52" s="41" t="s">
        <v>42</v>
      </c>
      <c r="C52" s="45"/>
      <c r="D52" s="135"/>
      <c r="E52" s="46">
        <f t="shared" si="0"/>
        <v>0</v>
      </c>
      <c r="F52" s="49"/>
      <c r="G52" s="50"/>
      <c r="H52" s="50"/>
      <c r="I52" s="50"/>
      <c r="J52" s="50"/>
      <c r="K52" s="50"/>
      <c r="L52" s="50"/>
      <c r="M52" s="50"/>
    </row>
    <row r="53" spans="1:13" s="51" customFormat="1" ht="21.75" customHeight="1">
      <c r="A53" s="55">
        <v>21</v>
      </c>
      <c r="B53" s="40" t="s">
        <v>83</v>
      </c>
      <c r="C53" s="45">
        <v>80</v>
      </c>
      <c r="D53" s="135">
        <v>72</v>
      </c>
      <c r="E53" s="46">
        <f t="shared" si="0"/>
        <v>-8</v>
      </c>
      <c r="F53" s="49"/>
      <c r="G53" s="50"/>
      <c r="H53" s="50"/>
      <c r="I53" s="50"/>
      <c r="J53" s="50"/>
      <c r="K53" s="50"/>
      <c r="L53" s="50"/>
      <c r="M53" s="50"/>
    </row>
    <row r="54" spans="1:13" s="51" customFormat="1" ht="23.25" customHeight="1">
      <c r="A54" s="55">
        <v>22</v>
      </c>
      <c r="B54" s="40" t="s">
        <v>84</v>
      </c>
      <c r="C54" s="45">
        <v>250</v>
      </c>
      <c r="D54" s="135">
        <v>235</v>
      </c>
      <c r="E54" s="46">
        <f t="shared" si="0"/>
        <v>-15</v>
      </c>
      <c r="F54" s="37"/>
      <c r="G54" s="50"/>
      <c r="H54" s="50"/>
      <c r="I54" s="50"/>
      <c r="J54" s="50"/>
      <c r="K54" s="50"/>
      <c r="L54" s="50"/>
      <c r="M54" s="50"/>
    </row>
    <row r="55" spans="1:13" s="51" customFormat="1" ht="21" customHeight="1">
      <c r="A55" s="55">
        <v>23</v>
      </c>
      <c r="B55" s="40" t="s">
        <v>43</v>
      </c>
      <c r="C55" s="45">
        <v>3</v>
      </c>
      <c r="D55" s="135">
        <v>3</v>
      </c>
      <c r="E55" s="46">
        <f t="shared" si="0"/>
        <v>0</v>
      </c>
      <c r="F55" s="49"/>
      <c r="G55" s="50"/>
      <c r="H55" s="50"/>
      <c r="I55" s="50"/>
      <c r="J55" s="50"/>
      <c r="K55" s="50"/>
      <c r="L55" s="50"/>
      <c r="M55" s="50"/>
    </row>
    <row r="56" spans="1:13" s="51" customFormat="1" ht="21" customHeight="1">
      <c r="A56" s="55">
        <v>24</v>
      </c>
      <c r="B56" s="40" t="s">
        <v>44</v>
      </c>
      <c r="C56" s="45">
        <v>50</v>
      </c>
      <c r="D56" s="135">
        <v>33.799999999999997</v>
      </c>
      <c r="E56" s="46">
        <f t="shared" si="0"/>
        <v>-16.200000000000003</v>
      </c>
      <c r="F56" s="49"/>
      <c r="G56" s="50"/>
      <c r="H56" s="50"/>
      <c r="I56" s="50"/>
      <c r="J56" s="50"/>
      <c r="K56" s="50"/>
      <c r="L56" s="50"/>
      <c r="M56" s="50"/>
    </row>
    <row r="57" spans="1:13" s="51" customFormat="1" ht="21" hidden="1" customHeight="1">
      <c r="A57" s="55">
        <v>25</v>
      </c>
      <c r="B57" s="40" t="s">
        <v>45</v>
      </c>
      <c r="C57" s="45"/>
      <c r="D57" s="135"/>
      <c r="E57" s="46">
        <f t="shared" si="0"/>
        <v>0</v>
      </c>
      <c r="F57" s="49"/>
      <c r="G57" s="50"/>
      <c r="H57" s="50"/>
      <c r="I57" s="50"/>
      <c r="J57" s="50"/>
      <c r="K57" s="50"/>
      <c r="L57" s="50"/>
      <c r="M57" s="50"/>
    </row>
    <row r="58" spans="1:13" s="51" customFormat="1" ht="21" hidden="1" customHeight="1">
      <c r="A58" s="55">
        <v>26</v>
      </c>
      <c r="B58" s="40" t="s">
        <v>71</v>
      </c>
      <c r="C58" s="45"/>
      <c r="D58" s="135"/>
      <c r="E58" s="46">
        <f t="shared" si="0"/>
        <v>0</v>
      </c>
      <c r="F58" s="49"/>
      <c r="G58" s="50"/>
      <c r="H58" s="50"/>
      <c r="I58" s="50"/>
      <c r="J58" s="50"/>
      <c r="K58" s="50"/>
      <c r="L58" s="50"/>
      <c r="M58" s="50"/>
    </row>
    <row r="59" spans="1:13" s="51" customFormat="1" ht="21" hidden="1" customHeight="1">
      <c r="A59" s="55">
        <v>27</v>
      </c>
      <c r="B59" s="40" t="s">
        <v>69</v>
      </c>
      <c r="C59" s="45"/>
      <c r="D59" s="135"/>
      <c r="E59" s="46">
        <f t="shared" si="0"/>
        <v>0</v>
      </c>
      <c r="F59" s="49"/>
      <c r="G59" s="50"/>
      <c r="H59" s="50"/>
      <c r="I59" s="50"/>
      <c r="J59" s="50"/>
      <c r="K59" s="50"/>
      <c r="L59" s="50"/>
      <c r="M59" s="50"/>
    </row>
    <row r="60" spans="1:13" s="51" customFormat="1" ht="21" hidden="1" customHeight="1">
      <c r="A60" s="55">
        <v>28</v>
      </c>
      <c r="B60" s="41" t="s">
        <v>85</v>
      </c>
      <c r="C60" s="45"/>
      <c r="D60" s="135"/>
      <c r="E60" s="46">
        <f t="shared" si="0"/>
        <v>0</v>
      </c>
      <c r="F60" s="49"/>
      <c r="G60" s="50"/>
      <c r="H60" s="50"/>
      <c r="I60" s="50"/>
      <c r="J60" s="50"/>
      <c r="K60" s="50"/>
      <c r="L60" s="50"/>
      <c r="M60" s="50"/>
    </row>
    <row r="61" spans="1:13" s="51" customFormat="1" ht="21" hidden="1" customHeight="1">
      <c r="A61" s="55">
        <v>29</v>
      </c>
      <c r="B61" s="41" t="s">
        <v>86</v>
      </c>
      <c r="C61" s="45"/>
      <c r="D61" s="135"/>
      <c r="E61" s="48">
        <f t="shared" si="0"/>
        <v>0</v>
      </c>
      <c r="F61" s="49"/>
      <c r="G61" s="50"/>
      <c r="H61" s="50"/>
      <c r="I61" s="50"/>
      <c r="J61" s="50"/>
      <c r="K61" s="50"/>
      <c r="L61" s="50"/>
      <c r="M61" s="50"/>
    </row>
    <row r="62" spans="1:13" s="51" customFormat="1" ht="1.5" hidden="1" customHeight="1">
      <c r="A62" s="55">
        <v>30</v>
      </c>
      <c r="B62" s="39"/>
      <c r="C62" s="45"/>
      <c r="D62" s="135"/>
      <c r="E62" s="45">
        <f>D62-C62</f>
        <v>0</v>
      </c>
      <c r="F62" s="49"/>
      <c r="G62" s="50"/>
      <c r="H62" s="50"/>
      <c r="I62" s="50"/>
      <c r="J62" s="50"/>
      <c r="K62" s="50"/>
      <c r="L62" s="50"/>
      <c r="M62" s="50"/>
    </row>
    <row r="63" spans="1:13" s="51" customFormat="1" ht="21" hidden="1" customHeight="1">
      <c r="A63" s="55">
        <v>31</v>
      </c>
      <c r="B63" s="39"/>
      <c r="C63" s="45"/>
      <c r="D63" s="135"/>
      <c r="E63" s="45">
        <f>D63-C63</f>
        <v>0</v>
      </c>
      <c r="F63" s="49"/>
      <c r="G63" s="50"/>
      <c r="H63" s="50"/>
      <c r="I63" s="50"/>
      <c r="J63" s="50"/>
      <c r="K63" s="50"/>
      <c r="L63" s="50"/>
      <c r="M63" s="50"/>
    </row>
    <row r="64" spans="1:13" s="51" customFormat="1" ht="21" customHeight="1">
      <c r="A64" s="55">
        <v>32</v>
      </c>
      <c r="B64" s="39" t="s">
        <v>28</v>
      </c>
      <c r="C64" s="45"/>
      <c r="D64" s="135"/>
      <c r="E64" s="46">
        <f t="shared" si="0"/>
        <v>0</v>
      </c>
      <c r="F64" s="49"/>
      <c r="G64" s="50"/>
      <c r="H64" s="50"/>
      <c r="I64" s="50"/>
      <c r="J64" s="50"/>
      <c r="K64" s="50"/>
      <c r="L64" s="50"/>
      <c r="M64" s="50"/>
    </row>
    <row r="65" spans="1:13" ht="21" customHeight="1">
      <c r="A65" s="16">
        <v>32.1</v>
      </c>
      <c r="B65" s="19" t="s">
        <v>88</v>
      </c>
      <c r="C65" s="16"/>
      <c r="D65" s="140"/>
      <c r="E65" s="17">
        <f t="shared" si="0"/>
        <v>0</v>
      </c>
      <c r="F65" s="14"/>
    </row>
    <row r="66" spans="1:13" s="51" customFormat="1" ht="21" customHeight="1">
      <c r="A66" s="55">
        <v>33</v>
      </c>
      <c r="B66" s="59" t="s">
        <v>89</v>
      </c>
      <c r="C66" s="44"/>
      <c r="D66" s="45"/>
      <c r="E66" s="46">
        <f t="shared" si="0"/>
        <v>0</v>
      </c>
      <c r="F66" s="49"/>
      <c r="G66" s="50"/>
      <c r="H66" s="50"/>
      <c r="I66" s="50"/>
      <c r="J66" s="50"/>
      <c r="K66" s="50"/>
      <c r="L66" s="50"/>
      <c r="M66" s="50"/>
    </row>
    <row r="67" spans="1:13" s="51" customFormat="1" ht="21" customHeight="1">
      <c r="A67" s="55">
        <v>34</v>
      </c>
      <c r="B67" s="41" t="s">
        <v>29</v>
      </c>
      <c r="C67" s="45"/>
      <c r="D67" s="45"/>
      <c r="E67" s="46">
        <f>D67-C67</f>
        <v>0</v>
      </c>
      <c r="F67" s="49"/>
      <c r="G67" s="50"/>
      <c r="H67" s="50"/>
      <c r="I67" s="50"/>
      <c r="J67" s="50"/>
      <c r="K67" s="50"/>
      <c r="L67" s="50"/>
      <c r="M67" s="50"/>
    </row>
    <row r="68" spans="1:13" s="51" customFormat="1" ht="21" customHeight="1">
      <c r="A68" s="55">
        <v>35</v>
      </c>
      <c r="B68" s="41" t="s">
        <v>75</v>
      </c>
      <c r="C68" s="45"/>
      <c r="D68" s="45"/>
      <c r="E68" s="46">
        <f t="shared" si="0"/>
        <v>0</v>
      </c>
      <c r="F68" s="49"/>
      <c r="G68" s="50"/>
      <c r="H68" s="50"/>
      <c r="I68" s="50"/>
      <c r="J68" s="50"/>
      <c r="K68" s="50"/>
      <c r="L68" s="50"/>
      <c r="M68" s="50"/>
    </row>
    <row r="69" spans="1:13" s="25" customFormat="1" ht="24" customHeight="1">
      <c r="A69" s="13"/>
      <c r="B69" s="52" t="s">
        <v>91</v>
      </c>
      <c r="C69" s="53">
        <f>C7-C25</f>
        <v>-11241.69999999999</v>
      </c>
      <c r="D69" s="53">
        <f>D7-D25</f>
        <v>-12438.599999999999</v>
      </c>
      <c r="E69" s="53">
        <f t="shared" si="0"/>
        <v>-1196.9000000000087</v>
      </c>
      <c r="F69" s="23"/>
      <c r="G69" s="24"/>
      <c r="H69" s="24"/>
      <c r="I69" s="24"/>
      <c r="J69" s="24"/>
      <c r="K69" s="24"/>
      <c r="L69" s="24"/>
      <c r="M69" s="24"/>
    </row>
    <row r="70" spans="1:13" s="25" customFormat="1" ht="43.5" hidden="1" customHeight="1">
      <c r="A70" s="13"/>
      <c r="B70" s="99" t="s">
        <v>113</v>
      </c>
      <c r="C70" s="53">
        <f>SUM(C71:C73)</f>
        <v>0</v>
      </c>
      <c r="D70" s="53">
        <f>SUM(D71:D73)</f>
        <v>0</v>
      </c>
      <c r="E70" s="100">
        <f t="shared" si="0"/>
        <v>0</v>
      </c>
      <c r="F70" s="23"/>
      <c r="G70" s="24"/>
      <c r="H70" s="24"/>
      <c r="I70" s="24"/>
      <c r="J70" s="24"/>
      <c r="K70" s="24"/>
      <c r="L70" s="24"/>
      <c r="M70" s="24"/>
    </row>
    <row r="71" spans="1:13" s="25" customFormat="1" ht="24.75" hidden="1" customHeight="1">
      <c r="A71" s="13">
        <v>1</v>
      </c>
      <c r="B71" s="101" t="s">
        <v>112</v>
      </c>
      <c r="C71" s="102"/>
      <c r="D71" s="102"/>
      <c r="E71" s="46">
        <f t="shared" si="0"/>
        <v>0</v>
      </c>
      <c r="F71" s="23"/>
      <c r="G71" s="24"/>
      <c r="H71" s="24"/>
      <c r="I71" s="24"/>
      <c r="J71" s="24"/>
      <c r="K71" s="24"/>
      <c r="L71" s="24"/>
      <c r="M71" s="24"/>
    </row>
    <row r="72" spans="1:13" s="25" customFormat="1" ht="24.75" hidden="1" customHeight="1">
      <c r="A72" s="13">
        <v>2</v>
      </c>
      <c r="B72" s="101" t="s">
        <v>111</v>
      </c>
      <c r="C72" s="102"/>
      <c r="D72" s="102"/>
      <c r="E72" s="46">
        <f t="shared" ref="E72:E74" si="1">D72-C72</f>
        <v>0</v>
      </c>
      <c r="F72" s="23"/>
      <c r="G72" s="24"/>
      <c r="H72" s="24"/>
      <c r="I72" s="24"/>
      <c r="J72" s="24"/>
      <c r="K72" s="24"/>
      <c r="L72" s="24"/>
      <c r="M72" s="24"/>
    </row>
    <row r="73" spans="1:13" s="25" customFormat="1" ht="24.75" hidden="1" customHeight="1">
      <c r="A73" s="13">
        <v>3</v>
      </c>
      <c r="B73" s="101"/>
      <c r="C73" s="102"/>
      <c r="D73" s="102"/>
      <c r="E73" s="46">
        <f t="shared" si="1"/>
        <v>0</v>
      </c>
      <c r="F73" s="23"/>
      <c r="G73" s="24"/>
      <c r="H73" s="24"/>
      <c r="I73" s="24"/>
      <c r="J73" s="24"/>
      <c r="K73" s="24"/>
      <c r="L73" s="24"/>
      <c r="M73" s="24"/>
    </row>
    <row r="74" spans="1:13" s="25" customFormat="1" ht="24.75" customHeight="1">
      <c r="A74" s="13"/>
      <c r="B74" s="52" t="s">
        <v>91</v>
      </c>
      <c r="C74" s="53">
        <f>+C69-C70</f>
        <v>-11241.69999999999</v>
      </c>
      <c r="D74" s="53">
        <f>+D69-D70</f>
        <v>-12438.599999999999</v>
      </c>
      <c r="E74" s="100">
        <f t="shared" si="1"/>
        <v>-1196.9000000000087</v>
      </c>
      <c r="F74" s="23"/>
      <c r="G74" s="136"/>
      <c r="H74" s="24"/>
      <c r="I74" s="24"/>
      <c r="J74" s="24"/>
      <c r="K74" s="24"/>
      <c r="L74" s="24"/>
      <c r="M74" s="24"/>
    </row>
    <row r="75" spans="1:13" s="25" customFormat="1" ht="0.75" customHeight="1">
      <c r="A75" s="26"/>
      <c r="B75" s="27"/>
      <c r="C75" s="28"/>
      <c r="D75" s="28"/>
      <c r="E75" s="28"/>
      <c r="F75" s="23"/>
      <c r="G75" s="24"/>
      <c r="H75" s="24"/>
      <c r="I75" s="24"/>
      <c r="J75" s="24"/>
      <c r="K75" s="24"/>
      <c r="L75" s="24"/>
      <c r="M75" s="24"/>
    </row>
    <row r="76" spans="1:13" ht="18" hidden="1" customHeight="1">
      <c r="B76" s="107" t="s">
        <v>110</v>
      </c>
      <c r="C76" s="29"/>
      <c r="D76" s="29"/>
      <c r="E76" s="29"/>
      <c r="F76" s="14"/>
    </row>
    <row r="77" spans="1:13" ht="18" hidden="1" customHeight="1">
      <c r="B77" s="29"/>
      <c r="C77" s="29"/>
      <c r="D77" s="29"/>
      <c r="E77" s="29"/>
      <c r="F77" s="14"/>
    </row>
    <row r="78" spans="1:13" ht="18" customHeight="1">
      <c r="B78" s="29"/>
      <c r="C78" s="29"/>
      <c r="D78" s="29"/>
      <c r="E78" s="29"/>
      <c r="F78" s="14"/>
    </row>
    <row r="79" spans="1:13" ht="21.75" customHeight="1">
      <c r="B79" s="30" t="s">
        <v>2</v>
      </c>
      <c r="C79" s="31"/>
      <c r="D79" s="146" t="s">
        <v>126</v>
      </c>
      <c r="E79" s="146"/>
      <c r="F79" s="14"/>
    </row>
    <row r="80" spans="1:13" ht="9.75" customHeight="1">
      <c r="B80" s="32"/>
      <c r="C80" s="29"/>
      <c r="D80" s="142" t="s">
        <v>5</v>
      </c>
      <c r="E80" s="142"/>
      <c r="F80" s="14"/>
    </row>
    <row r="81" spans="1:14" ht="23.25" customHeight="1">
      <c r="B81" s="32"/>
      <c r="C81" s="29"/>
      <c r="D81" s="33"/>
      <c r="E81" s="33"/>
      <c r="F81" s="14"/>
    </row>
    <row r="82" spans="1:14" ht="21" customHeight="1">
      <c r="B82" s="30" t="s">
        <v>6</v>
      </c>
      <c r="C82" s="31"/>
      <c r="D82" s="146" t="s">
        <v>121</v>
      </c>
      <c r="E82" s="146"/>
      <c r="F82" s="14"/>
    </row>
    <row r="83" spans="1:14" ht="11.25" customHeight="1">
      <c r="B83" s="29"/>
      <c r="C83" s="29"/>
      <c r="D83" s="142" t="s">
        <v>5</v>
      </c>
      <c r="E83" s="142"/>
      <c r="F83" s="14"/>
    </row>
    <row r="84" spans="1:14" s="6" customFormat="1">
      <c r="A84" s="11"/>
      <c r="B84" s="34" t="s">
        <v>1</v>
      </c>
      <c r="C84" s="29"/>
      <c r="D84" s="29"/>
      <c r="E84" s="29"/>
      <c r="F84" s="14"/>
      <c r="N84" s="7"/>
    </row>
    <row r="85" spans="1:14" s="6" customFormat="1">
      <c r="A85" s="11"/>
      <c r="B85" s="29"/>
      <c r="C85" s="29"/>
      <c r="D85" s="29"/>
      <c r="E85" s="29"/>
      <c r="F85" s="14"/>
      <c r="N85" s="7"/>
    </row>
    <row r="86" spans="1:14" s="6" customFormat="1">
      <c r="A86" s="11"/>
      <c r="B86" s="29"/>
      <c r="C86" s="29"/>
      <c r="D86" s="29"/>
      <c r="E86" s="29"/>
      <c r="F86" s="14"/>
      <c r="N86" s="7"/>
    </row>
    <row r="87" spans="1:14" s="6" customFormat="1">
      <c r="A87" s="11"/>
      <c r="B87" s="29"/>
      <c r="C87" s="29"/>
      <c r="D87" s="29"/>
      <c r="E87" s="29"/>
      <c r="F87" s="14"/>
      <c r="N87" s="7"/>
    </row>
    <row r="88" spans="1:14" s="6" customFormat="1">
      <c r="A88" s="11"/>
      <c r="B88" s="29"/>
      <c r="C88" s="29"/>
      <c r="D88" s="29"/>
      <c r="E88" s="29"/>
      <c r="F88" s="14"/>
      <c r="N88" s="7"/>
    </row>
    <row r="89" spans="1:14" s="6" customFormat="1">
      <c r="A89" s="11"/>
      <c r="B89" s="29"/>
      <c r="C89" s="29"/>
      <c r="D89" s="29"/>
      <c r="E89" s="29"/>
      <c r="N89" s="7"/>
    </row>
    <row r="90" spans="1:14" s="6" customFormat="1">
      <c r="A90" s="11"/>
      <c r="B90" s="29"/>
      <c r="C90" s="29"/>
      <c r="D90" s="29"/>
      <c r="E90" s="29"/>
      <c r="N90" s="7"/>
    </row>
    <row r="91" spans="1:14" s="6" customFormat="1">
      <c r="A91" s="11"/>
      <c r="B91" s="29"/>
      <c r="C91" s="29"/>
      <c r="D91" s="29"/>
      <c r="E91" s="29"/>
      <c r="N91" s="7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8">
    <mergeCell ref="D83:E83"/>
    <mergeCell ref="A1:E1"/>
    <mergeCell ref="A2:E2"/>
    <mergeCell ref="A3:E3"/>
    <mergeCell ref="D79:E79"/>
    <mergeCell ref="D80:E80"/>
    <mergeCell ref="D82:E82"/>
    <mergeCell ref="A4:E4"/>
  </mergeCells>
  <pageMargins left="0.25" right="0.24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view="pageBreakPreview" topLeftCell="A42" zoomScaleSheetLayoutView="100" workbookViewId="0">
      <selection activeCell="B22" sqref="B22"/>
    </sheetView>
  </sheetViews>
  <sheetFormatPr defaultRowHeight="13.5"/>
  <cols>
    <col min="1" max="1" width="4.85546875" style="7" customWidth="1"/>
    <col min="2" max="2" width="57" style="7" customWidth="1"/>
    <col min="3" max="3" width="17" style="7" customWidth="1"/>
    <col min="4" max="4" width="17.5703125" style="7" customWidth="1"/>
    <col min="5" max="5" width="13.85546875" style="7" customWidth="1"/>
    <col min="6" max="6" width="9.140625" style="89"/>
    <col min="7" max="12" width="9.140625" style="75"/>
    <col min="13" max="19" width="9.140625" style="83"/>
    <col min="20" max="16384" width="9.140625" style="7"/>
  </cols>
  <sheetData>
    <row r="1" spans="1:19" ht="16.5" customHeight="1">
      <c r="A1" s="149" t="s">
        <v>92</v>
      </c>
      <c r="B1" s="149"/>
      <c r="C1" s="149"/>
      <c r="D1" s="149"/>
      <c r="E1" s="149"/>
    </row>
    <row r="2" spans="1:19" s="9" customFormat="1" ht="21" customHeight="1">
      <c r="A2" s="144" t="s">
        <v>127</v>
      </c>
      <c r="B2" s="144"/>
      <c r="C2" s="144"/>
      <c r="D2" s="144"/>
      <c r="E2" s="144"/>
      <c r="F2" s="73"/>
      <c r="G2" s="103"/>
      <c r="H2" s="76"/>
      <c r="I2" s="76"/>
      <c r="J2" s="76"/>
      <c r="K2" s="76"/>
      <c r="L2" s="76"/>
      <c r="M2" s="84"/>
      <c r="N2" s="84"/>
      <c r="O2" s="84"/>
      <c r="P2" s="84"/>
      <c r="Q2" s="84"/>
      <c r="R2" s="84"/>
      <c r="S2" s="84"/>
    </row>
    <row r="3" spans="1:19" ht="32.25" customHeight="1">
      <c r="A3" s="150" t="s">
        <v>116</v>
      </c>
      <c r="B3" s="150"/>
      <c r="C3" s="150"/>
      <c r="D3" s="150"/>
      <c r="E3" s="150"/>
      <c r="F3" s="90"/>
      <c r="G3" s="77"/>
      <c r="H3" s="77"/>
      <c r="I3" s="77"/>
      <c r="J3" s="77"/>
      <c r="K3" s="77"/>
    </row>
    <row r="4" spans="1:19" s="105" customFormat="1" ht="22.5" customHeight="1">
      <c r="A4" s="144" t="s">
        <v>125</v>
      </c>
      <c r="B4" s="144"/>
      <c r="C4" s="144"/>
      <c r="D4" s="144"/>
      <c r="E4" s="144"/>
      <c r="F4" s="104"/>
      <c r="G4" s="104"/>
      <c r="H4" s="104"/>
      <c r="I4" s="104"/>
      <c r="J4" s="104"/>
      <c r="K4" s="104"/>
      <c r="L4" s="104"/>
      <c r="M4" s="104"/>
    </row>
    <row r="5" spans="1:19" s="9" customFormat="1" ht="17.25" hidden="1" customHeight="1">
      <c r="A5" s="116"/>
      <c r="B5" s="116"/>
      <c r="C5" s="7"/>
      <c r="D5" s="7"/>
      <c r="E5" s="2" t="s">
        <v>41</v>
      </c>
      <c r="F5" s="91"/>
      <c r="G5" s="76"/>
      <c r="H5" s="76"/>
      <c r="I5" s="76"/>
      <c r="J5" s="76"/>
      <c r="K5" s="76"/>
      <c r="L5" s="76"/>
      <c r="M5" s="84"/>
      <c r="N5" s="84"/>
      <c r="O5" s="84"/>
      <c r="P5" s="84"/>
      <c r="Q5" s="84"/>
      <c r="R5" s="84"/>
      <c r="S5" s="84"/>
    </row>
    <row r="6" spans="1:19" s="18" customFormat="1" ht="58.5" customHeight="1">
      <c r="A6" s="69" t="s">
        <v>3</v>
      </c>
      <c r="B6" s="113" t="s">
        <v>31</v>
      </c>
      <c r="C6" s="114" t="s">
        <v>122</v>
      </c>
      <c r="D6" s="114" t="s">
        <v>123</v>
      </c>
      <c r="E6" s="115" t="s">
        <v>49</v>
      </c>
      <c r="F6" s="92"/>
      <c r="G6" s="78"/>
      <c r="H6" s="78"/>
      <c r="I6" s="78"/>
      <c r="J6" s="78"/>
      <c r="K6" s="78"/>
      <c r="L6" s="78"/>
      <c r="M6" s="85"/>
      <c r="N6" s="85"/>
      <c r="O6" s="85"/>
      <c r="P6" s="85"/>
      <c r="Q6" s="85"/>
      <c r="R6" s="85"/>
      <c r="S6" s="85"/>
    </row>
    <row r="7" spans="1:19" s="9" customFormat="1" ht="27" customHeight="1">
      <c r="A7" s="117" t="s">
        <v>7</v>
      </c>
      <c r="B7" s="108" t="s">
        <v>32</v>
      </c>
      <c r="C7" s="118">
        <v>38505.4</v>
      </c>
      <c r="D7" s="118">
        <v>38505.4</v>
      </c>
      <c r="E7" s="110">
        <f t="shared" ref="E7:E71" si="0">D7-C7</f>
        <v>0</v>
      </c>
      <c r="F7" s="91"/>
      <c r="G7" s="76"/>
      <c r="H7" s="76"/>
      <c r="I7" s="76"/>
      <c r="J7" s="76"/>
      <c r="K7" s="76"/>
      <c r="L7" s="76"/>
      <c r="M7" s="84"/>
      <c r="N7" s="84"/>
      <c r="O7" s="84"/>
      <c r="P7" s="84"/>
      <c r="Q7" s="84"/>
      <c r="R7" s="84"/>
      <c r="S7" s="84"/>
    </row>
    <row r="8" spans="1:19" s="9" customFormat="1" ht="23.25" customHeight="1">
      <c r="A8" s="117" t="s">
        <v>11</v>
      </c>
      <c r="B8" s="108" t="s">
        <v>93</v>
      </c>
      <c r="C8" s="110">
        <f>SUM(C9,C12:C22)</f>
        <v>31181.5</v>
      </c>
      <c r="D8" s="110">
        <f>SUM(D9,D12:D22)</f>
        <v>31181.5</v>
      </c>
      <c r="E8" s="110">
        <f>D8-C8</f>
        <v>0</v>
      </c>
      <c r="F8" s="91"/>
      <c r="G8" s="76"/>
      <c r="H8" s="76"/>
      <c r="I8" s="76"/>
      <c r="J8" s="76"/>
      <c r="K8" s="76"/>
      <c r="L8" s="76"/>
      <c r="M8" s="84"/>
      <c r="N8" s="84"/>
      <c r="O8" s="84"/>
      <c r="P8" s="84"/>
      <c r="Q8" s="84"/>
      <c r="R8" s="84"/>
      <c r="S8" s="84"/>
    </row>
    <row r="9" spans="1:19" s="51" customFormat="1" ht="16.5" customHeight="1">
      <c r="A9" s="15">
        <v>1</v>
      </c>
      <c r="B9" s="111" t="s">
        <v>66</v>
      </c>
      <c r="C9" s="3">
        <v>30918.3</v>
      </c>
      <c r="D9" s="3">
        <v>30918.3</v>
      </c>
      <c r="E9" s="4">
        <f>D9-C9</f>
        <v>0</v>
      </c>
      <c r="F9" s="93"/>
      <c r="G9" s="79"/>
      <c r="H9" s="79"/>
      <c r="I9" s="79"/>
      <c r="J9" s="79"/>
      <c r="K9" s="79"/>
      <c r="L9" s="79"/>
      <c r="M9" s="86"/>
      <c r="N9" s="86"/>
      <c r="O9" s="86"/>
      <c r="P9" s="86"/>
      <c r="Q9" s="86"/>
      <c r="R9" s="86"/>
      <c r="S9" s="86"/>
    </row>
    <row r="10" spans="1:19" ht="1.5" hidden="1" customHeight="1">
      <c r="A10" s="16">
        <v>1.1000000000000001</v>
      </c>
      <c r="B10" s="21" t="s">
        <v>52</v>
      </c>
      <c r="C10" s="3"/>
      <c r="D10" s="3"/>
      <c r="E10" s="4">
        <f t="shared" si="0"/>
        <v>0</v>
      </c>
    </row>
    <row r="11" spans="1:19" ht="24" hidden="1" customHeight="1">
      <c r="A11" s="16">
        <v>1.2</v>
      </c>
      <c r="B11" s="21" t="s">
        <v>76</v>
      </c>
      <c r="C11" s="3"/>
      <c r="D11" s="3"/>
      <c r="E11" s="4">
        <f t="shared" si="0"/>
        <v>0</v>
      </c>
    </row>
    <row r="12" spans="1:19" s="51" customFormat="1" ht="0.75" customHeight="1">
      <c r="A12" s="15">
        <v>2</v>
      </c>
      <c r="B12" s="19" t="s">
        <v>8</v>
      </c>
      <c r="C12" s="3"/>
      <c r="D12" s="3"/>
      <c r="E12" s="4">
        <f t="shared" si="0"/>
        <v>0</v>
      </c>
      <c r="F12" s="93"/>
      <c r="G12" s="79"/>
      <c r="H12" s="79"/>
      <c r="I12" s="79"/>
      <c r="J12" s="79"/>
      <c r="K12" s="79"/>
      <c r="L12" s="79"/>
      <c r="M12" s="86"/>
      <c r="N12" s="86"/>
      <c r="O12" s="86"/>
      <c r="P12" s="86"/>
      <c r="Q12" s="86"/>
      <c r="R12" s="86"/>
      <c r="S12" s="86"/>
    </row>
    <row r="13" spans="1:19" s="51" customFormat="1" ht="18.75" hidden="1" customHeight="1">
      <c r="A13" s="15">
        <v>3</v>
      </c>
      <c r="B13" s="19" t="s">
        <v>53</v>
      </c>
      <c r="C13" s="3"/>
      <c r="D13" s="3"/>
      <c r="E13" s="4">
        <f t="shared" si="0"/>
        <v>0</v>
      </c>
      <c r="F13" s="93"/>
      <c r="G13" s="79"/>
      <c r="H13" s="79"/>
      <c r="I13" s="79"/>
      <c r="J13" s="79"/>
      <c r="K13" s="79"/>
      <c r="L13" s="79"/>
      <c r="M13" s="86"/>
      <c r="N13" s="86"/>
      <c r="O13" s="86"/>
      <c r="P13" s="86"/>
      <c r="Q13" s="86"/>
      <c r="R13" s="86"/>
      <c r="S13" s="86"/>
    </row>
    <row r="14" spans="1:19" s="51" customFormat="1" ht="16.5" customHeight="1">
      <c r="A14" s="15">
        <v>2</v>
      </c>
      <c r="B14" s="21" t="s">
        <v>50</v>
      </c>
      <c r="C14" s="3">
        <v>36</v>
      </c>
      <c r="D14" s="3">
        <v>36</v>
      </c>
      <c r="E14" s="4">
        <f t="shared" si="0"/>
        <v>0</v>
      </c>
      <c r="F14" s="93"/>
      <c r="G14" s="79"/>
      <c r="H14" s="79"/>
      <c r="I14" s="79"/>
      <c r="J14" s="79"/>
      <c r="K14" s="79"/>
      <c r="L14" s="79"/>
      <c r="M14" s="86"/>
      <c r="N14" s="86"/>
      <c r="O14" s="86"/>
      <c r="P14" s="86"/>
      <c r="Q14" s="86"/>
      <c r="R14" s="86"/>
      <c r="S14" s="86"/>
    </row>
    <row r="15" spans="1:19" s="51" customFormat="1" ht="17.25" hidden="1" customHeight="1">
      <c r="A15" s="15">
        <v>5</v>
      </c>
      <c r="B15" s="19" t="s">
        <v>70</v>
      </c>
      <c r="C15" s="3"/>
      <c r="D15" s="3"/>
      <c r="E15" s="4">
        <f t="shared" si="0"/>
        <v>0</v>
      </c>
      <c r="F15" s="93"/>
      <c r="G15" s="79"/>
      <c r="H15" s="79"/>
      <c r="I15" s="79"/>
      <c r="J15" s="79"/>
      <c r="K15" s="79"/>
      <c r="L15" s="79"/>
      <c r="M15" s="86"/>
      <c r="N15" s="86"/>
      <c r="O15" s="86"/>
      <c r="P15" s="86"/>
      <c r="Q15" s="86"/>
      <c r="R15" s="86"/>
      <c r="S15" s="86"/>
    </row>
    <row r="16" spans="1:19" s="51" customFormat="1" ht="17.25" hidden="1" customHeight="1">
      <c r="A16" s="15">
        <v>6</v>
      </c>
      <c r="B16" s="21" t="s">
        <v>77</v>
      </c>
      <c r="C16" s="3"/>
      <c r="D16" s="3"/>
      <c r="E16" s="4">
        <f t="shared" si="0"/>
        <v>0</v>
      </c>
      <c r="F16" s="93"/>
      <c r="G16" s="79"/>
      <c r="H16" s="79"/>
      <c r="I16" s="79"/>
      <c r="J16" s="79"/>
      <c r="K16" s="79"/>
      <c r="L16" s="79"/>
      <c r="M16" s="86"/>
      <c r="N16" s="86"/>
      <c r="O16" s="86"/>
      <c r="P16" s="86"/>
      <c r="Q16" s="86"/>
      <c r="R16" s="86"/>
      <c r="S16" s="86"/>
    </row>
    <row r="17" spans="1:19" s="51" customFormat="1" ht="17.25" hidden="1" customHeight="1">
      <c r="A17" s="15">
        <v>7</v>
      </c>
      <c r="B17" s="21" t="s">
        <v>9</v>
      </c>
      <c r="C17" s="3"/>
      <c r="D17" s="3"/>
      <c r="E17" s="4">
        <f t="shared" si="0"/>
        <v>0</v>
      </c>
      <c r="F17" s="93"/>
      <c r="G17" s="79"/>
      <c r="H17" s="79"/>
      <c r="I17" s="79"/>
      <c r="J17" s="79"/>
      <c r="K17" s="79"/>
      <c r="L17" s="79"/>
      <c r="M17" s="86"/>
      <c r="N17" s="86"/>
      <c r="O17" s="86"/>
      <c r="P17" s="86"/>
      <c r="Q17" s="86"/>
      <c r="R17" s="86"/>
      <c r="S17" s="86"/>
    </row>
    <row r="18" spans="1:19" s="51" customFormat="1" ht="17.25" hidden="1" customHeight="1">
      <c r="A18" s="15">
        <v>8</v>
      </c>
      <c r="B18" s="21" t="s">
        <v>78</v>
      </c>
      <c r="C18" s="3"/>
      <c r="D18" s="3"/>
      <c r="E18" s="4">
        <f t="shared" si="0"/>
        <v>0</v>
      </c>
      <c r="F18" s="93"/>
      <c r="G18" s="79"/>
      <c r="H18" s="79"/>
      <c r="I18" s="79"/>
      <c r="J18" s="79"/>
      <c r="K18" s="79"/>
      <c r="L18" s="79"/>
      <c r="M18" s="86"/>
      <c r="N18" s="86"/>
      <c r="O18" s="86"/>
      <c r="P18" s="86"/>
      <c r="Q18" s="86"/>
      <c r="R18" s="86"/>
      <c r="S18" s="86"/>
    </row>
    <row r="19" spans="1:19" s="51" customFormat="1" ht="17.25" hidden="1" customHeight="1">
      <c r="A19" s="15">
        <v>9</v>
      </c>
      <c r="B19" s="21" t="s">
        <v>33</v>
      </c>
      <c r="C19" s="3"/>
      <c r="D19" s="3"/>
      <c r="E19" s="4">
        <f t="shared" si="0"/>
        <v>0</v>
      </c>
      <c r="F19" s="93"/>
      <c r="G19" s="79"/>
      <c r="H19" s="79"/>
      <c r="I19" s="79"/>
      <c r="J19" s="79"/>
      <c r="K19" s="79"/>
      <c r="L19" s="79"/>
      <c r="M19" s="86"/>
      <c r="N19" s="86"/>
      <c r="O19" s="86"/>
      <c r="P19" s="86"/>
      <c r="Q19" s="86"/>
      <c r="R19" s="86"/>
      <c r="S19" s="86"/>
    </row>
    <row r="20" spans="1:19" s="51" customFormat="1" ht="17.25" hidden="1" customHeight="1">
      <c r="A20" s="15">
        <v>10</v>
      </c>
      <c r="B20" s="21" t="s">
        <v>10</v>
      </c>
      <c r="C20" s="3"/>
      <c r="D20" s="3"/>
      <c r="E20" s="4">
        <f>D20-C20</f>
        <v>0</v>
      </c>
      <c r="F20" s="93"/>
      <c r="G20" s="79"/>
      <c r="H20" s="79"/>
      <c r="I20" s="79"/>
      <c r="J20" s="79"/>
      <c r="K20" s="79"/>
      <c r="L20" s="79"/>
      <c r="M20" s="86"/>
      <c r="N20" s="86"/>
      <c r="O20" s="86"/>
      <c r="P20" s="86"/>
      <c r="Q20" s="86"/>
      <c r="R20" s="86"/>
      <c r="S20" s="86"/>
    </row>
    <row r="21" spans="1:19" s="51" customFormat="1" ht="22.5" customHeight="1">
      <c r="A21" s="15">
        <v>3</v>
      </c>
      <c r="B21" s="119" t="s">
        <v>128</v>
      </c>
      <c r="C21" s="3">
        <v>160.9</v>
      </c>
      <c r="D21" s="3">
        <v>160.9</v>
      </c>
      <c r="E21" s="3">
        <f t="shared" si="0"/>
        <v>0</v>
      </c>
      <c r="F21" s="93"/>
      <c r="G21" s="79"/>
      <c r="H21" s="79"/>
      <c r="I21" s="79"/>
      <c r="J21" s="79"/>
      <c r="K21" s="79"/>
      <c r="L21" s="79"/>
      <c r="M21" s="86"/>
      <c r="N21" s="86"/>
      <c r="O21" s="86"/>
      <c r="P21" s="86"/>
      <c r="Q21" s="86"/>
      <c r="R21" s="86"/>
      <c r="S21" s="86"/>
    </row>
    <row r="22" spans="1:19" s="51" customFormat="1" ht="26.25" customHeight="1">
      <c r="A22" s="15">
        <v>4</v>
      </c>
      <c r="B22" s="119" t="s">
        <v>129</v>
      </c>
      <c r="C22" s="3">
        <v>66.3</v>
      </c>
      <c r="D22" s="3">
        <v>66.3</v>
      </c>
      <c r="E22" s="3">
        <f>D22-C22</f>
        <v>0</v>
      </c>
      <c r="F22" s="72" t="s">
        <v>81</v>
      </c>
      <c r="G22" s="79"/>
      <c r="H22" s="79"/>
      <c r="I22" s="79"/>
      <c r="J22" s="79"/>
      <c r="K22" s="79"/>
      <c r="L22" s="79"/>
      <c r="M22" s="86"/>
      <c r="N22" s="86"/>
      <c r="O22" s="86"/>
      <c r="P22" s="86"/>
      <c r="Q22" s="86"/>
      <c r="R22" s="86"/>
      <c r="S22" s="86"/>
    </row>
    <row r="23" spans="1:19" s="9" customFormat="1" ht="22.5" customHeight="1">
      <c r="A23" s="117" t="s">
        <v>34</v>
      </c>
      <c r="B23" s="108" t="s">
        <v>94</v>
      </c>
      <c r="C23" s="110">
        <f>+C24+C70+C84+C87</f>
        <v>38857.100000000006</v>
      </c>
      <c r="D23" s="110">
        <f>+D24+D70+D84+D87</f>
        <v>38857.100000000006</v>
      </c>
      <c r="E23" s="110">
        <f t="shared" si="0"/>
        <v>0</v>
      </c>
      <c r="F23" s="91"/>
      <c r="G23" s="76"/>
      <c r="H23" s="76"/>
      <c r="I23" s="76"/>
      <c r="J23" s="76"/>
      <c r="K23" s="76"/>
      <c r="L23" s="76"/>
      <c r="M23" s="84"/>
      <c r="N23" s="84"/>
      <c r="O23" s="84"/>
      <c r="P23" s="84"/>
      <c r="Q23" s="84"/>
      <c r="R23" s="84"/>
      <c r="S23" s="84"/>
    </row>
    <row r="24" spans="1:19" s="9" customFormat="1" ht="18" customHeight="1">
      <c r="A24" s="120" t="s">
        <v>59</v>
      </c>
      <c r="B24" s="108" t="s">
        <v>64</v>
      </c>
      <c r="C24" s="110">
        <f>SUM(C25,C30:C35,C39:C63,C67:C69)</f>
        <v>38857.100000000006</v>
      </c>
      <c r="D24" s="110">
        <f>SUM(D25,D30:D35,D39:D63,D67:D69)</f>
        <v>38857.100000000006</v>
      </c>
      <c r="E24" s="110">
        <f t="shared" si="0"/>
        <v>0</v>
      </c>
      <c r="F24" s="91"/>
      <c r="G24" s="76"/>
      <c r="H24" s="76"/>
      <c r="I24" s="76"/>
      <c r="J24" s="76"/>
      <c r="K24" s="76"/>
      <c r="L24" s="76"/>
      <c r="M24" s="84"/>
      <c r="N24" s="84"/>
      <c r="O24" s="84"/>
      <c r="P24" s="84"/>
      <c r="Q24" s="84"/>
      <c r="R24" s="84"/>
      <c r="S24" s="84"/>
    </row>
    <row r="25" spans="1:19" s="51" customFormat="1" ht="15.75" customHeight="1">
      <c r="A25" s="15">
        <v>1</v>
      </c>
      <c r="B25" s="119" t="s">
        <v>12</v>
      </c>
      <c r="C25" s="3">
        <v>36347.9</v>
      </c>
      <c r="D25" s="3">
        <v>36347.9</v>
      </c>
      <c r="E25" s="4">
        <f t="shared" ref="E25:E33" si="1">D25-C25</f>
        <v>0</v>
      </c>
      <c r="F25" s="93"/>
      <c r="G25" s="79"/>
      <c r="H25" s="79"/>
      <c r="I25" s="79"/>
      <c r="J25" s="79"/>
      <c r="K25" s="79"/>
      <c r="L25" s="79"/>
      <c r="M25" s="86"/>
      <c r="N25" s="86"/>
      <c r="O25" s="86"/>
      <c r="P25" s="86"/>
      <c r="Q25" s="86"/>
      <c r="R25" s="86"/>
      <c r="S25" s="86"/>
    </row>
    <row r="26" spans="1:19" ht="23.25" hidden="1" customHeight="1">
      <c r="A26" s="15">
        <v>1.1000000000000001</v>
      </c>
      <c r="B26" s="21" t="s">
        <v>54</v>
      </c>
      <c r="C26" s="3"/>
      <c r="D26" s="3"/>
      <c r="E26" s="4">
        <f t="shared" si="1"/>
        <v>0</v>
      </c>
    </row>
    <row r="27" spans="1:19" ht="21.75" hidden="1" customHeight="1">
      <c r="A27" s="16">
        <v>1.2</v>
      </c>
      <c r="B27" s="21" t="s">
        <v>114</v>
      </c>
      <c r="C27" s="20"/>
      <c r="D27" s="20"/>
      <c r="E27" s="17">
        <f t="shared" si="1"/>
        <v>0</v>
      </c>
      <c r="F27" s="14"/>
      <c r="G27" s="6"/>
      <c r="H27" s="6"/>
      <c r="I27" s="6"/>
      <c r="J27" s="6"/>
      <c r="K27" s="6"/>
      <c r="L27" s="6"/>
      <c r="M27" s="6"/>
      <c r="N27" s="7"/>
      <c r="O27" s="7"/>
      <c r="P27" s="7"/>
      <c r="Q27" s="7"/>
      <c r="R27" s="7"/>
      <c r="S27" s="7"/>
    </row>
    <row r="28" spans="1:19" ht="24.75" hidden="1" customHeight="1">
      <c r="A28" s="15">
        <v>1.32</v>
      </c>
      <c r="B28" s="38" t="s">
        <v>108</v>
      </c>
      <c r="C28" s="3"/>
      <c r="D28" s="3"/>
      <c r="E28" s="4">
        <f t="shared" si="1"/>
        <v>0</v>
      </c>
    </row>
    <row r="29" spans="1:19" ht="21" customHeight="1">
      <c r="A29" s="15">
        <v>1.4</v>
      </c>
      <c r="B29" s="21" t="s">
        <v>13</v>
      </c>
      <c r="C29" s="3">
        <v>3150</v>
      </c>
      <c r="D29" s="3">
        <v>3150</v>
      </c>
      <c r="E29" s="4">
        <f t="shared" si="1"/>
        <v>0</v>
      </c>
    </row>
    <row r="30" spans="1:19" s="51" customFormat="1" ht="18" customHeight="1">
      <c r="A30" s="15">
        <v>2</v>
      </c>
      <c r="B30" s="19" t="s">
        <v>15</v>
      </c>
      <c r="C30" s="3">
        <v>1800</v>
      </c>
      <c r="D30" s="3">
        <v>1800</v>
      </c>
      <c r="E30" s="4">
        <f t="shared" si="1"/>
        <v>0</v>
      </c>
      <c r="F30" s="93"/>
      <c r="G30" s="79"/>
      <c r="H30" s="79"/>
      <c r="I30" s="79"/>
      <c r="J30" s="79"/>
      <c r="K30" s="79"/>
      <c r="L30" s="79"/>
      <c r="M30" s="86"/>
      <c r="N30" s="86"/>
      <c r="O30" s="86"/>
      <c r="P30" s="86"/>
      <c r="Q30" s="86"/>
      <c r="R30" s="86"/>
      <c r="S30" s="86"/>
    </row>
    <row r="31" spans="1:19" s="51" customFormat="1" ht="18" customHeight="1">
      <c r="A31" s="15">
        <v>3</v>
      </c>
      <c r="B31" s="21" t="s">
        <v>14</v>
      </c>
      <c r="C31" s="3">
        <v>105</v>
      </c>
      <c r="D31" s="3">
        <v>105</v>
      </c>
      <c r="E31" s="4">
        <f t="shared" si="1"/>
        <v>0</v>
      </c>
      <c r="F31" s="93"/>
      <c r="G31" s="79"/>
      <c r="H31" s="79"/>
      <c r="I31" s="79"/>
      <c r="J31" s="79"/>
      <c r="K31" s="79"/>
      <c r="L31" s="79"/>
      <c r="M31" s="86"/>
      <c r="N31" s="86"/>
      <c r="O31" s="86"/>
      <c r="P31" s="86"/>
      <c r="Q31" s="86"/>
      <c r="R31" s="86"/>
      <c r="S31" s="86"/>
    </row>
    <row r="32" spans="1:19" s="51" customFormat="1" ht="18" customHeight="1">
      <c r="A32" s="15">
        <v>4</v>
      </c>
      <c r="B32" s="21" t="s">
        <v>17</v>
      </c>
      <c r="C32" s="3">
        <v>91</v>
      </c>
      <c r="D32" s="3">
        <v>91</v>
      </c>
      <c r="E32" s="4">
        <f t="shared" si="1"/>
        <v>0</v>
      </c>
      <c r="F32" s="93"/>
      <c r="G32" s="79"/>
      <c r="H32" s="79"/>
      <c r="I32" s="79"/>
      <c r="J32" s="79"/>
      <c r="K32" s="79"/>
      <c r="L32" s="79"/>
      <c r="M32" s="86"/>
      <c r="N32" s="86"/>
      <c r="O32" s="86"/>
      <c r="P32" s="86"/>
      <c r="Q32" s="86"/>
      <c r="R32" s="86"/>
      <c r="S32" s="86"/>
    </row>
    <row r="33" spans="1:19" s="51" customFormat="1" ht="18" customHeight="1">
      <c r="A33" s="15">
        <v>5</v>
      </c>
      <c r="B33" s="19" t="s">
        <v>18</v>
      </c>
      <c r="C33" s="3">
        <v>70</v>
      </c>
      <c r="D33" s="3">
        <v>70</v>
      </c>
      <c r="E33" s="4">
        <f t="shared" si="1"/>
        <v>0</v>
      </c>
      <c r="F33" s="93"/>
      <c r="G33" s="79"/>
      <c r="H33" s="79"/>
      <c r="I33" s="79"/>
      <c r="J33" s="79"/>
      <c r="K33" s="79"/>
      <c r="L33" s="79"/>
      <c r="M33" s="86"/>
      <c r="N33" s="86"/>
      <c r="O33" s="86"/>
      <c r="P33" s="86"/>
      <c r="Q33" s="86"/>
      <c r="R33" s="86"/>
      <c r="S33" s="86"/>
    </row>
    <row r="34" spans="1:19" s="51" customFormat="1" ht="16.5" customHeight="1">
      <c r="A34" s="15">
        <v>6</v>
      </c>
      <c r="B34" s="19" t="s">
        <v>19</v>
      </c>
      <c r="C34" s="3">
        <v>10</v>
      </c>
      <c r="D34" s="3">
        <v>10</v>
      </c>
      <c r="E34" s="4">
        <f t="shared" si="0"/>
        <v>0</v>
      </c>
      <c r="F34" s="94"/>
      <c r="G34" s="80"/>
      <c r="H34" s="80"/>
      <c r="I34" s="79"/>
      <c r="J34" s="79"/>
      <c r="K34" s="79"/>
      <c r="L34" s="79"/>
      <c r="M34" s="86"/>
      <c r="N34" s="86"/>
      <c r="O34" s="86"/>
      <c r="P34" s="86"/>
      <c r="Q34" s="86"/>
      <c r="R34" s="86"/>
      <c r="S34" s="86"/>
    </row>
    <row r="35" spans="1:19" s="51" customFormat="1" ht="15">
      <c r="A35" s="15">
        <v>7</v>
      </c>
      <c r="B35" s="21" t="s">
        <v>20</v>
      </c>
      <c r="C35" s="4">
        <f>SUM(C36:C38)</f>
        <v>0</v>
      </c>
      <c r="D35" s="4">
        <f>SUM(D36:D38)</f>
        <v>0</v>
      </c>
      <c r="E35" s="4">
        <f t="shared" si="0"/>
        <v>0</v>
      </c>
      <c r="F35" s="93"/>
      <c r="G35" s="79"/>
      <c r="H35" s="79"/>
      <c r="I35" s="79"/>
      <c r="J35" s="79"/>
      <c r="K35" s="79"/>
      <c r="L35" s="79"/>
      <c r="M35" s="86"/>
      <c r="N35" s="86"/>
      <c r="O35" s="86"/>
      <c r="P35" s="86"/>
      <c r="Q35" s="86"/>
      <c r="R35" s="86"/>
      <c r="S35" s="86"/>
    </row>
    <row r="36" spans="1:19" ht="18" customHeight="1">
      <c r="A36" s="15">
        <v>7.1</v>
      </c>
      <c r="B36" s="21" t="s">
        <v>21</v>
      </c>
      <c r="C36" s="3"/>
      <c r="D36" s="3"/>
      <c r="E36" s="4">
        <f t="shared" si="0"/>
        <v>0</v>
      </c>
    </row>
    <row r="37" spans="1:19" s="25" customFormat="1" ht="18" customHeight="1">
      <c r="A37" s="15">
        <v>7.2</v>
      </c>
      <c r="B37" s="19" t="s">
        <v>22</v>
      </c>
      <c r="C37" s="3"/>
      <c r="D37" s="3"/>
      <c r="E37" s="4">
        <f t="shared" si="0"/>
        <v>0</v>
      </c>
      <c r="F37" s="95"/>
      <c r="G37" s="81"/>
      <c r="H37" s="81"/>
      <c r="I37" s="81"/>
      <c r="J37" s="81"/>
      <c r="K37" s="81"/>
      <c r="L37" s="81"/>
      <c r="M37" s="87"/>
      <c r="N37" s="87"/>
      <c r="O37" s="87"/>
      <c r="P37" s="87"/>
      <c r="Q37" s="87"/>
      <c r="R37" s="87"/>
      <c r="S37" s="87"/>
    </row>
    <row r="38" spans="1:19" ht="14.25" customHeight="1">
      <c r="A38" s="15">
        <v>7.3</v>
      </c>
      <c r="B38" s="19" t="s">
        <v>23</v>
      </c>
      <c r="C38" s="3"/>
      <c r="D38" s="3"/>
      <c r="E38" s="4">
        <f t="shared" si="0"/>
        <v>0</v>
      </c>
      <c r="H38" s="97"/>
    </row>
    <row r="39" spans="1:19" s="51" customFormat="1" ht="0.75" customHeight="1">
      <c r="A39" s="15">
        <v>8</v>
      </c>
      <c r="B39" s="121" t="s">
        <v>55</v>
      </c>
      <c r="C39" s="3"/>
      <c r="D39" s="3"/>
      <c r="E39" s="4">
        <f t="shared" si="0"/>
        <v>0</v>
      </c>
      <c r="F39" s="93"/>
      <c r="G39" s="79"/>
      <c r="H39" s="79"/>
      <c r="I39" s="79"/>
      <c r="J39" s="79"/>
      <c r="K39" s="79"/>
      <c r="L39" s="79"/>
      <c r="M39" s="86"/>
      <c r="N39" s="86"/>
      <c r="O39" s="86"/>
      <c r="P39" s="86"/>
      <c r="Q39" s="86"/>
      <c r="R39" s="86"/>
      <c r="S39" s="86"/>
    </row>
    <row r="40" spans="1:19" s="51" customFormat="1" ht="21.75" hidden="1" customHeight="1">
      <c r="A40" s="15">
        <v>8</v>
      </c>
      <c r="B40" s="121" t="s">
        <v>24</v>
      </c>
      <c r="C40" s="3"/>
      <c r="D40" s="3"/>
      <c r="E40" s="4">
        <f t="shared" si="0"/>
        <v>0</v>
      </c>
      <c r="F40" s="93"/>
      <c r="G40" s="79"/>
      <c r="H40" s="79"/>
      <c r="I40" s="79"/>
      <c r="J40" s="79"/>
      <c r="K40" s="79"/>
      <c r="L40" s="79"/>
      <c r="M40" s="86"/>
      <c r="N40" s="86"/>
      <c r="O40" s="86"/>
      <c r="P40" s="86"/>
      <c r="Q40" s="86"/>
      <c r="R40" s="86"/>
      <c r="S40" s="86"/>
    </row>
    <row r="41" spans="1:19" s="51" customFormat="1" ht="18" hidden="1" customHeight="1">
      <c r="A41" s="15">
        <v>8</v>
      </c>
      <c r="B41" s="121" t="s">
        <v>30</v>
      </c>
      <c r="C41" s="3"/>
      <c r="D41" s="3"/>
      <c r="E41" s="4">
        <f t="shared" si="0"/>
        <v>0</v>
      </c>
      <c r="F41" s="93"/>
      <c r="G41" s="79"/>
      <c r="H41" s="79"/>
      <c r="I41" s="79"/>
      <c r="J41" s="79"/>
      <c r="K41" s="79"/>
      <c r="L41" s="79"/>
      <c r="M41" s="86"/>
      <c r="N41" s="86"/>
      <c r="O41" s="86"/>
      <c r="P41" s="86"/>
      <c r="Q41" s="86"/>
      <c r="R41" s="86"/>
      <c r="S41" s="86"/>
    </row>
    <row r="42" spans="1:19" s="51" customFormat="1" ht="18" customHeight="1">
      <c r="A42" s="15">
        <v>8</v>
      </c>
      <c r="B42" s="121" t="s">
        <v>25</v>
      </c>
      <c r="C42" s="3">
        <v>89.4</v>
      </c>
      <c r="D42" s="3">
        <v>89.4</v>
      </c>
      <c r="E42" s="4">
        <f t="shared" si="0"/>
        <v>0</v>
      </c>
      <c r="F42" s="93"/>
      <c r="G42" s="79"/>
      <c r="H42" s="79"/>
      <c r="I42" s="79"/>
      <c r="J42" s="79"/>
      <c r="K42" s="79"/>
      <c r="L42" s="79"/>
      <c r="M42" s="86"/>
      <c r="N42" s="86"/>
      <c r="O42" s="86"/>
      <c r="P42" s="86"/>
      <c r="Q42" s="86"/>
      <c r="R42" s="86"/>
      <c r="S42" s="86"/>
    </row>
    <row r="43" spans="1:19" s="51" customFormat="1" ht="0.75" customHeight="1">
      <c r="A43" s="15">
        <v>10</v>
      </c>
      <c r="B43" s="121" t="s">
        <v>82</v>
      </c>
      <c r="C43" s="3"/>
      <c r="D43" s="3"/>
      <c r="E43" s="4">
        <f t="shared" si="0"/>
        <v>0</v>
      </c>
      <c r="F43" s="93"/>
      <c r="G43" s="79"/>
      <c r="H43" s="79"/>
      <c r="I43" s="79"/>
      <c r="J43" s="79"/>
      <c r="K43" s="79"/>
      <c r="L43" s="79"/>
      <c r="M43" s="86"/>
      <c r="N43" s="86"/>
      <c r="O43" s="86"/>
      <c r="P43" s="86"/>
      <c r="Q43" s="86"/>
      <c r="R43" s="86"/>
      <c r="S43" s="86"/>
    </row>
    <row r="44" spans="1:19" s="51" customFormat="1" ht="16.5" hidden="1" customHeight="1">
      <c r="A44" s="15">
        <v>13</v>
      </c>
      <c r="B44" s="121" t="s">
        <v>46</v>
      </c>
      <c r="C44" s="3"/>
      <c r="D44" s="3"/>
      <c r="E44" s="4">
        <f t="shared" si="0"/>
        <v>0</v>
      </c>
      <c r="F44" s="93"/>
      <c r="G44" s="79"/>
      <c r="H44" s="79"/>
      <c r="I44" s="79"/>
      <c r="J44" s="79"/>
      <c r="K44" s="79"/>
      <c r="L44" s="79"/>
      <c r="M44" s="86"/>
      <c r="N44" s="86"/>
      <c r="O44" s="86"/>
      <c r="P44" s="86"/>
      <c r="Q44" s="86"/>
      <c r="R44" s="86"/>
      <c r="S44" s="86"/>
    </row>
    <row r="45" spans="1:19" s="51" customFormat="1" ht="21" hidden="1" customHeight="1">
      <c r="A45" s="15">
        <v>14</v>
      </c>
      <c r="B45" s="121" t="s">
        <v>16</v>
      </c>
      <c r="C45" s="3"/>
      <c r="D45" s="3"/>
      <c r="E45" s="4">
        <f t="shared" si="0"/>
        <v>0</v>
      </c>
      <c r="F45" s="93"/>
      <c r="G45" s="79"/>
      <c r="H45" s="79"/>
      <c r="I45" s="79"/>
      <c r="J45" s="79"/>
      <c r="K45" s="79"/>
      <c r="L45" s="79"/>
      <c r="M45" s="86"/>
      <c r="N45" s="86"/>
      <c r="O45" s="86"/>
      <c r="P45" s="86"/>
      <c r="Q45" s="86"/>
      <c r="R45" s="86"/>
      <c r="S45" s="86"/>
    </row>
    <row r="46" spans="1:19" s="51" customFormat="1" ht="18.75" hidden="1" customHeight="1">
      <c r="A46" s="15">
        <v>15</v>
      </c>
      <c r="B46" s="121" t="s">
        <v>56</v>
      </c>
      <c r="C46" s="3"/>
      <c r="D46" s="3"/>
      <c r="E46" s="4">
        <f t="shared" si="0"/>
        <v>0</v>
      </c>
      <c r="F46" s="93"/>
      <c r="G46" s="79"/>
      <c r="H46" s="79"/>
      <c r="I46" s="79"/>
      <c r="J46" s="79"/>
      <c r="K46" s="79"/>
      <c r="L46" s="79"/>
      <c r="M46" s="86"/>
      <c r="N46" s="86"/>
      <c r="O46" s="86"/>
      <c r="P46" s="86"/>
      <c r="Q46" s="86"/>
      <c r="R46" s="86"/>
      <c r="S46" s="86"/>
    </row>
    <row r="47" spans="1:19" s="51" customFormat="1" ht="13.5" hidden="1" customHeight="1">
      <c r="A47" s="15">
        <v>16</v>
      </c>
      <c r="B47" s="121" t="s">
        <v>26</v>
      </c>
      <c r="C47" s="3"/>
      <c r="D47" s="3"/>
      <c r="E47" s="4">
        <f t="shared" si="0"/>
        <v>0</v>
      </c>
      <c r="F47" s="93"/>
      <c r="G47" s="79"/>
      <c r="H47" s="79"/>
      <c r="I47" s="79"/>
      <c r="J47" s="79"/>
      <c r="K47" s="79"/>
      <c r="L47" s="79"/>
      <c r="M47" s="86"/>
      <c r="N47" s="86"/>
      <c r="O47" s="86"/>
      <c r="P47" s="86"/>
      <c r="Q47" s="86"/>
      <c r="R47" s="86"/>
      <c r="S47" s="86"/>
    </row>
    <row r="48" spans="1:19" s="51" customFormat="1" ht="17.25" hidden="1" customHeight="1">
      <c r="A48" s="15">
        <v>11</v>
      </c>
      <c r="B48" s="121" t="s">
        <v>27</v>
      </c>
      <c r="C48" s="3"/>
      <c r="D48" s="3"/>
      <c r="E48" s="4">
        <f t="shared" si="0"/>
        <v>0</v>
      </c>
      <c r="F48" s="93"/>
      <c r="G48" s="79"/>
      <c r="H48" s="79"/>
      <c r="I48" s="79"/>
      <c r="J48" s="79"/>
      <c r="K48" s="79"/>
      <c r="L48" s="79"/>
      <c r="M48" s="86"/>
      <c r="N48" s="86"/>
      <c r="O48" s="86"/>
      <c r="P48" s="86"/>
      <c r="Q48" s="86"/>
      <c r="R48" s="86"/>
      <c r="S48" s="86"/>
    </row>
    <row r="49" spans="1:19" s="51" customFormat="1" ht="18.75" hidden="1" customHeight="1">
      <c r="A49" s="15">
        <v>18</v>
      </c>
      <c r="B49" s="121" t="s">
        <v>74</v>
      </c>
      <c r="C49" s="3"/>
      <c r="D49" s="3"/>
      <c r="E49" s="4">
        <f t="shared" si="0"/>
        <v>0</v>
      </c>
      <c r="F49" s="93"/>
      <c r="G49" s="79"/>
      <c r="H49" s="79"/>
      <c r="I49" s="79"/>
      <c r="J49" s="79"/>
      <c r="K49" s="79"/>
      <c r="L49" s="79"/>
      <c r="M49" s="86"/>
      <c r="N49" s="86"/>
      <c r="O49" s="86"/>
      <c r="P49" s="86"/>
      <c r="Q49" s="86"/>
      <c r="R49" s="86"/>
      <c r="S49" s="86"/>
    </row>
    <row r="50" spans="1:19" s="51" customFormat="1" ht="24" hidden="1" customHeight="1">
      <c r="A50" s="15">
        <v>19</v>
      </c>
      <c r="B50" s="121" t="s">
        <v>51</v>
      </c>
      <c r="C50" s="3"/>
      <c r="D50" s="3"/>
      <c r="E50" s="4">
        <f t="shared" si="0"/>
        <v>0</v>
      </c>
      <c r="F50" s="93"/>
      <c r="G50" s="79"/>
      <c r="H50" s="79"/>
      <c r="I50" s="79"/>
      <c r="J50" s="79"/>
      <c r="K50" s="79"/>
      <c r="L50" s="79"/>
      <c r="M50" s="86"/>
      <c r="N50" s="86"/>
      <c r="O50" s="86"/>
      <c r="P50" s="86"/>
      <c r="Q50" s="86"/>
      <c r="R50" s="86"/>
      <c r="S50" s="86"/>
    </row>
    <row r="51" spans="1:19" s="51" customFormat="1" ht="22.5" hidden="1" customHeight="1">
      <c r="A51" s="15">
        <v>20</v>
      </c>
      <c r="B51" s="121" t="s">
        <v>42</v>
      </c>
      <c r="C51" s="3"/>
      <c r="D51" s="3"/>
      <c r="E51" s="4">
        <f t="shared" si="0"/>
        <v>0</v>
      </c>
      <c r="F51" s="93"/>
      <c r="G51" s="79"/>
      <c r="H51" s="79"/>
      <c r="I51" s="79"/>
      <c r="J51" s="79"/>
      <c r="K51" s="79"/>
      <c r="L51" s="79"/>
      <c r="M51" s="86"/>
      <c r="N51" s="86"/>
      <c r="O51" s="86"/>
      <c r="P51" s="86"/>
      <c r="Q51" s="86"/>
      <c r="R51" s="86"/>
      <c r="S51" s="86"/>
    </row>
    <row r="52" spans="1:19" s="51" customFormat="1" ht="24.75" customHeight="1">
      <c r="A52" s="15">
        <v>9</v>
      </c>
      <c r="B52" s="121" t="s">
        <v>83</v>
      </c>
      <c r="C52" s="3">
        <v>72</v>
      </c>
      <c r="D52" s="3">
        <v>72</v>
      </c>
      <c r="E52" s="4">
        <f t="shared" si="0"/>
        <v>0</v>
      </c>
      <c r="F52" s="93"/>
      <c r="G52" s="79"/>
      <c r="H52" s="79"/>
      <c r="I52" s="79"/>
      <c r="J52" s="79"/>
      <c r="K52" s="79"/>
      <c r="L52" s="79"/>
      <c r="M52" s="86"/>
      <c r="N52" s="86"/>
      <c r="O52" s="86"/>
      <c r="P52" s="86"/>
      <c r="Q52" s="86"/>
      <c r="R52" s="86"/>
      <c r="S52" s="86"/>
    </row>
    <row r="53" spans="1:19" s="51" customFormat="1" ht="24" customHeight="1">
      <c r="A53" s="15">
        <v>10</v>
      </c>
      <c r="B53" s="121" t="s">
        <v>84</v>
      </c>
      <c r="C53" s="3">
        <v>235</v>
      </c>
      <c r="D53" s="3">
        <v>235</v>
      </c>
      <c r="E53" s="4">
        <f t="shared" si="0"/>
        <v>0</v>
      </c>
      <c r="F53" s="37" t="s">
        <v>107</v>
      </c>
      <c r="G53" s="79"/>
      <c r="H53" s="79"/>
      <c r="I53" s="79"/>
      <c r="J53" s="79"/>
      <c r="K53" s="79"/>
      <c r="L53" s="79"/>
      <c r="M53" s="86"/>
      <c r="N53" s="86"/>
      <c r="O53" s="86"/>
      <c r="P53" s="86"/>
      <c r="Q53" s="86"/>
      <c r="R53" s="86"/>
      <c r="S53" s="86"/>
    </row>
    <row r="54" spans="1:19" s="51" customFormat="1" ht="26.25" customHeight="1">
      <c r="A54" s="15">
        <v>11</v>
      </c>
      <c r="B54" s="121" t="s">
        <v>43</v>
      </c>
      <c r="C54" s="3">
        <v>3</v>
      </c>
      <c r="D54" s="3">
        <v>3</v>
      </c>
      <c r="E54" s="4">
        <f t="shared" si="0"/>
        <v>0</v>
      </c>
      <c r="F54" s="93"/>
      <c r="G54" s="79"/>
      <c r="H54" s="79"/>
      <c r="I54" s="79"/>
      <c r="J54" s="79"/>
      <c r="K54" s="79"/>
      <c r="L54" s="79"/>
      <c r="M54" s="86"/>
      <c r="N54" s="86"/>
      <c r="O54" s="86"/>
      <c r="P54" s="86"/>
      <c r="Q54" s="86"/>
      <c r="R54" s="86"/>
      <c r="S54" s="86"/>
    </row>
    <row r="55" spans="1:19" s="51" customFormat="1" ht="21.75" customHeight="1">
      <c r="A55" s="15">
        <v>12</v>
      </c>
      <c r="B55" s="121" t="s">
        <v>44</v>
      </c>
      <c r="C55" s="3">
        <v>33.799999999999997</v>
      </c>
      <c r="D55" s="3">
        <v>33.799999999999997</v>
      </c>
      <c r="E55" s="4">
        <f t="shared" si="0"/>
        <v>0</v>
      </c>
      <c r="F55" s="93"/>
      <c r="G55" s="79"/>
      <c r="H55" s="79"/>
      <c r="I55" s="79"/>
      <c r="J55" s="79"/>
      <c r="K55" s="79"/>
      <c r="L55" s="79"/>
      <c r="M55" s="86"/>
      <c r="N55" s="86"/>
      <c r="O55" s="86"/>
      <c r="P55" s="86"/>
      <c r="Q55" s="86"/>
      <c r="R55" s="86"/>
      <c r="S55" s="86"/>
    </row>
    <row r="56" spans="1:19" s="51" customFormat="1" ht="0.75" customHeight="1">
      <c r="A56" s="15">
        <v>17</v>
      </c>
      <c r="B56" s="121" t="s">
        <v>45</v>
      </c>
      <c r="C56" s="3"/>
      <c r="D56" s="3"/>
      <c r="E56" s="4">
        <f t="shared" si="0"/>
        <v>0</v>
      </c>
      <c r="F56" s="93"/>
      <c r="G56" s="79"/>
      <c r="H56" s="79"/>
      <c r="I56" s="79"/>
      <c r="J56" s="79"/>
      <c r="K56" s="79"/>
      <c r="L56" s="79"/>
      <c r="M56" s="86"/>
      <c r="N56" s="86"/>
      <c r="O56" s="86"/>
      <c r="P56" s="86"/>
      <c r="Q56" s="86"/>
      <c r="R56" s="86"/>
      <c r="S56" s="86"/>
    </row>
    <row r="57" spans="1:19" s="51" customFormat="1" ht="24" hidden="1" customHeight="1">
      <c r="A57" s="15">
        <v>18</v>
      </c>
      <c r="B57" s="121" t="s">
        <v>71</v>
      </c>
      <c r="C57" s="3"/>
      <c r="D57" s="3"/>
      <c r="E57" s="4">
        <f t="shared" si="0"/>
        <v>0</v>
      </c>
      <c r="F57" s="93"/>
      <c r="G57" s="79"/>
      <c r="H57" s="79"/>
      <c r="I57" s="79"/>
      <c r="J57" s="79"/>
      <c r="K57" s="79"/>
      <c r="L57" s="79"/>
      <c r="M57" s="86"/>
      <c r="N57" s="86"/>
      <c r="O57" s="86"/>
      <c r="P57" s="86"/>
      <c r="Q57" s="86"/>
      <c r="R57" s="86"/>
      <c r="S57" s="86"/>
    </row>
    <row r="58" spans="1:19" s="51" customFormat="1" ht="20.25" hidden="1" customHeight="1">
      <c r="A58" s="15">
        <v>19</v>
      </c>
      <c r="B58" s="121" t="s">
        <v>69</v>
      </c>
      <c r="C58" s="3"/>
      <c r="D58" s="3"/>
      <c r="E58" s="4">
        <f t="shared" si="0"/>
        <v>0</v>
      </c>
      <c r="F58" s="93"/>
      <c r="G58" s="79"/>
      <c r="H58" s="79"/>
      <c r="I58" s="79"/>
      <c r="J58" s="79"/>
      <c r="K58" s="79"/>
      <c r="L58" s="79"/>
      <c r="M58" s="86"/>
      <c r="N58" s="86"/>
      <c r="O58" s="86"/>
      <c r="P58" s="86"/>
      <c r="Q58" s="86"/>
      <c r="R58" s="86"/>
      <c r="S58" s="86"/>
    </row>
    <row r="59" spans="1:19" s="51" customFormat="1" ht="27.75" hidden="1" customHeight="1">
      <c r="A59" s="15">
        <v>20</v>
      </c>
      <c r="B59" s="19" t="s">
        <v>85</v>
      </c>
      <c r="C59" s="3"/>
      <c r="D59" s="3"/>
      <c r="E59" s="122">
        <f t="shared" si="0"/>
        <v>0</v>
      </c>
      <c r="F59" s="93"/>
      <c r="G59" s="79"/>
      <c r="H59" s="79"/>
      <c r="I59" s="79"/>
      <c r="J59" s="79"/>
      <c r="K59" s="79"/>
      <c r="L59" s="79"/>
      <c r="M59" s="86"/>
      <c r="N59" s="86"/>
      <c r="O59" s="86"/>
      <c r="P59" s="86"/>
      <c r="Q59" s="86"/>
      <c r="R59" s="86"/>
      <c r="S59" s="86"/>
    </row>
    <row r="60" spans="1:19" s="51" customFormat="1" ht="21" hidden="1" customHeight="1">
      <c r="A60" s="15">
        <v>29</v>
      </c>
      <c r="B60" s="19" t="s">
        <v>86</v>
      </c>
      <c r="C60" s="3"/>
      <c r="D60" s="3"/>
      <c r="E60" s="4">
        <f t="shared" si="0"/>
        <v>0</v>
      </c>
      <c r="F60" s="93"/>
      <c r="G60" s="79"/>
      <c r="H60" s="79"/>
      <c r="I60" s="79"/>
      <c r="J60" s="79"/>
      <c r="K60" s="79"/>
      <c r="L60" s="79"/>
      <c r="M60" s="86"/>
      <c r="N60" s="86"/>
      <c r="O60" s="86"/>
      <c r="P60" s="86"/>
      <c r="Q60" s="86"/>
      <c r="R60" s="86"/>
      <c r="S60" s="86"/>
    </row>
    <row r="61" spans="1:19" s="51" customFormat="1" ht="23.25" hidden="1" customHeight="1">
      <c r="A61" s="15">
        <v>30</v>
      </c>
      <c r="B61" s="111"/>
      <c r="C61" s="3"/>
      <c r="D61" s="3"/>
      <c r="E61" s="3">
        <f>D61-C61</f>
        <v>0</v>
      </c>
      <c r="F61" s="93"/>
      <c r="G61" s="79"/>
      <c r="H61" s="79"/>
      <c r="I61" s="79"/>
      <c r="J61" s="79"/>
      <c r="K61" s="79"/>
      <c r="L61" s="79"/>
      <c r="M61" s="86"/>
      <c r="N61" s="86"/>
      <c r="O61" s="86"/>
      <c r="P61" s="86"/>
      <c r="Q61" s="86"/>
      <c r="R61" s="86"/>
      <c r="S61" s="86"/>
    </row>
    <row r="62" spans="1:19" s="51" customFormat="1" ht="16.5" hidden="1" customHeight="1">
      <c r="A62" s="15">
        <v>31</v>
      </c>
      <c r="B62" s="111"/>
      <c r="C62" s="3"/>
      <c r="D62" s="3"/>
      <c r="E62" s="3">
        <f>D62-C62</f>
        <v>0</v>
      </c>
      <c r="F62" s="72" t="s">
        <v>87</v>
      </c>
      <c r="G62" s="79"/>
      <c r="H62" s="79"/>
      <c r="I62" s="79"/>
      <c r="J62" s="79"/>
      <c r="K62" s="79"/>
      <c r="L62" s="79"/>
      <c r="M62" s="86"/>
      <c r="N62" s="86"/>
      <c r="O62" s="86"/>
      <c r="P62" s="86"/>
      <c r="Q62" s="86"/>
      <c r="R62" s="86"/>
      <c r="S62" s="86"/>
    </row>
    <row r="63" spans="1:19" s="51" customFormat="1" ht="18.75" customHeight="1">
      <c r="A63" s="15">
        <v>13</v>
      </c>
      <c r="B63" s="123" t="s">
        <v>35</v>
      </c>
      <c r="C63" s="4">
        <f>SUM(C64:C66)</f>
        <v>0</v>
      </c>
      <c r="D63" s="4">
        <f>SUM(D64:D66)</f>
        <v>0</v>
      </c>
      <c r="E63" s="4">
        <f t="shared" si="0"/>
        <v>0</v>
      </c>
      <c r="F63" s="93"/>
      <c r="G63" s="79"/>
      <c r="H63" s="79"/>
      <c r="I63" s="79"/>
      <c r="J63" s="79"/>
      <c r="K63" s="79"/>
      <c r="L63" s="79"/>
      <c r="M63" s="86"/>
      <c r="N63" s="86"/>
      <c r="O63" s="86"/>
      <c r="P63" s="86"/>
      <c r="Q63" s="86"/>
      <c r="R63" s="86"/>
      <c r="S63" s="86"/>
    </row>
    <row r="64" spans="1:19" ht="15" customHeight="1">
      <c r="A64" s="5">
        <v>14</v>
      </c>
      <c r="B64" s="36" t="s">
        <v>36</v>
      </c>
      <c r="C64" s="3"/>
      <c r="D64" s="3"/>
      <c r="E64" s="4">
        <f t="shared" si="0"/>
        <v>0</v>
      </c>
    </row>
    <row r="65" spans="1:19" ht="18" customHeight="1">
      <c r="A65" s="5">
        <v>15</v>
      </c>
      <c r="B65" s="36" t="s">
        <v>47</v>
      </c>
      <c r="C65" s="3"/>
      <c r="D65" s="3"/>
      <c r="E65" s="4">
        <f t="shared" si="0"/>
        <v>0</v>
      </c>
    </row>
    <row r="66" spans="1:19" ht="0.75" customHeight="1">
      <c r="A66" s="5">
        <v>32.299999999999997</v>
      </c>
      <c r="B66" s="36" t="s">
        <v>95</v>
      </c>
      <c r="C66" s="3"/>
      <c r="D66" s="3"/>
      <c r="E66" s="4">
        <f t="shared" si="0"/>
        <v>0</v>
      </c>
    </row>
    <row r="67" spans="1:19" s="51" customFormat="1" ht="19.5" customHeight="1">
      <c r="A67" s="5">
        <v>16</v>
      </c>
      <c r="B67" s="36" t="s">
        <v>90</v>
      </c>
      <c r="C67" s="3"/>
      <c r="D67" s="3"/>
      <c r="E67" s="4">
        <f t="shared" si="0"/>
        <v>0</v>
      </c>
      <c r="F67" s="93"/>
      <c r="G67" s="79"/>
      <c r="H67" s="79"/>
      <c r="I67" s="79"/>
      <c r="J67" s="79"/>
      <c r="K67" s="79"/>
      <c r="L67" s="79"/>
      <c r="M67" s="86"/>
      <c r="N67" s="86"/>
      <c r="O67" s="86"/>
      <c r="P67" s="86"/>
      <c r="Q67" s="86"/>
      <c r="R67" s="86"/>
      <c r="S67" s="86"/>
    </row>
    <row r="68" spans="1:19" s="51" customFormat="1" ht="18" customHeight="1">
      <c r="A68" s="5">
        <v>17</v>
      </c>
      <c r="B68" s="123" t="s">
        <v>37</v>
      </c>
      <c r="C68" s="3"/>
      <c r="D68" s="3"/>
      <c r="E68" s="4">
        <f t="shared" si="0"/>
        <v>0</v>
      </c>
      <c r="F68" s="93"/>
      <c r="G68" s="79"/>
      <c r="H68" s="79"/>
      <c r="I68" s="79"/>
      <c r="J68" s="79"/>
      <c r="K68" s="79"/>
      <c r="L68" s="79"/>
      <c r="M68" s="86"/>
      <c r="N68" s="86"/>
      <c r="O68" s="86"/>
      <c r="P68" s="86"/>
      <c r="Q68" s="86"/>
      <c r="R68" s="86"/>
      <c r="S68" s="86"/>
    </row>
    <row r="69" spans="1:19" s="51" customFormat="1" ht="18" customHeight="1">
      <c r="A69" s="5">
        <v>18</v>
      </c>
      <c r="B69" s="21" t="s">
        <v>96</v>
      </c>
      <c r="C69" s="3"/>
      <c r="D69" s="3"/>
      <c r="E69" s="4">
        <f t="shared" si="0"/>
        <v>0</v>
      </c>
      <c r="F69" s="93"/>
      <c r="G69" s="79"/>
      <c r="H69" s="79"/>
      <c r="I69" s="79"/>
      <c r="J69" s="79"/>
      <c r="K69" s="79"/>
      <c r="L69" s="79"/>
      <c r="M69" s="86"/>
      <c r="N69" s="86"/>
      <c r="O69" s="86"/>
      <c r="P69" s="86"/>
      <c r="Q69" s="86"/>
      <c r="R69" s="86"/>
      <c r="S69" s="86"/>
    </row>
    <row r="70" spans="1:19" s="9" customFormat="1" ht="15" customHeight="1">
      <c r="A70" s="109" t="s">
        <v>60</v>
      </c>
      <c r="B70" s="108" t="s">
        <v>65</v>
      </c>
      <c r="C70" s="110">
        <f>+C71+C79+C83</f>
        <v>0</v>
      </c>
      <c r="D70" s="110">
        <f>+D71+D79+D83</f>
        <v>0</v>
      </c>
      <c r="E70" s="4">
        <f t="shared" si="0"/>
        <v>0</v>
      </c>
      <c r="F70" s="91"/>
      <c r="G70" s="76"/>
      <c r="H70" s="76"/>
      <c r="I70" s="76"/>
      <c r="J70" s="76"/>
      <c r="K70" s="76"/>
      <c r="L70" s="76"/>
      <c r="M70" s="84"/>
      <c r="N70" s="84"/>
      <c r="O70" s="84"/>
      <c r="P70" s="84"/>
      <c r="Q70" s="84"/>
      <c r="R70" s="84"/>
      <c r="S70" s="84"/>
    </row>
    <row r="71" spans="1:19" s="51" customFormat="1" ht="17.25" customHeight="1">
      <c r="A71" s="5">
        <v>1</v>
      </c>
      <c r="B71" s="124" t="s">
        <v>104</v>
      </c>
      <c r="C71" s="4">
        <f>SUM(C72:C78)</f>
        <v>0</v>
      </c>
      <c r="D71" s="4">
        <f>SUM(D72:D78)</f>
        <v>0</v>
      </c>
      <c r="E71" s="4">
        <f t="shared" si="0"/>
        <v>0</v>
      </c>
      <c r="F71" s="93"/>
      <c r="G71" s="79"/>
      <c r="H71" s="79"/>
      <c r="I71" s="79"/>
      <c r="J71" s="79"/>
      <c r="K71" s="79"/>
      <c r="L71" s="79"/>
      <c r="M71" s="86"/>
      <c r="N71" s="86"/>
      <c r="O71" s="86"/>
      <c r="P71" s="86"/>
      <c r="Q71" s="86"/>
      <c r="R71" s="86"/>
      <c r="S71" s="86"/>
    </row>
    <row r="72" spans="1:19" s="51" customFormat="1" ht="18" hidden="1" customHeight="1">
      <c r="A72" s="5">
        <v>1.1000000000000001</v>
      </c>
      <c r="B72" s="125" t="s">
        <v>58</v>
      </c>
      <c r="C72" s="3"/>
      <c r="D72" s="3"/>
      <c r="E72" s="4">
        <f t="shared" ref="E72:E90" si="2">D72-C72</f>
        <v>0</v>
      </c>
      <c r="F72" s="93"/>
      <c r="G72" s="79"/>
      <c r="H72" s="79"/>
      <c r="I72" s="79"/>
      <c r="J72" s="79"/>
      <c r="K72" s="79"/>
      <c r="L72" s="79"/>
      <c r="M72" s="86"/>
      <c r="N72" s="86"/>
      <c r="O72" s="86"/>
      <c r="P72" s="86"/>
      <c r="Q72" s="86"/>
      <c r="R72" s="86"/>
      <c r="S72" s="86"/>
    </row>
    <row r="73" spans="1:19" s="51" customFormat="1" ht="18" hidden="1" customHeight="1">
      <c r="A73" s="5">
        <v>1.2</v>
      </c>
      <c r="B73" s="125" t="s">
        <v>97</v>
      </c>
      <c r="C73" s="3"/>
      <c r="D73" s="3"/>
      <c r="E73" s="4">
        <f t="shared" si="2"/>
        <v>0</v>
      </c>
      <c r="F73" s="93"/>
      <c r="G73" s="79"/>
      <c r="H73" s="79"/>
      <c r="I73" s="79"/>
      <c r="J73" s="79"/>
      <c r="K73" s="79"/>
      <c r="L73" s="79"/>
      <c r="M73" s="86"/>
      <c r="N73" s="86"/>
      <c r="O73" s="86"/>
      <c r="P73" s="86"/>
      <c r="Q73" s="86"/>
      <c r="R73" s="86"/>
      <c r="S73" s="86"/>
    </row>
    <row r="74" spans="1:19" s="51" customFormat="1" ht="18" hidden="1" customHeight="1">
      <c r="A74" s="5">
        <v>1.3</v>
      </c>
      <c r="B74" s="125" t="s">
        <v>98</v>
      </c>
      <c r="C74" s="3"/>
      <c r="D74" s="3"/>
      <c r="E74" s="4">
        <f t="shared" si="2"/>
        <v>0</v>
      </c>
      <c r="F74" s="93"/>
      <c r="G74" s="79"/>
      <c r="H74" s="79"/>
      <c r="I74" s="79"/>
      <c r="J74" s="79"/>
      <c r="K74" s="79"/>
      <c r="L74" s="79"/>
      <c r="M74" s="86"/>
      <c r="N74" s="86"/>
      <c r="O74" s="86"/>
      <c r="P74" s="86"/>
      <c r="Q74" s="86"/>
      <c r="R74" s="86"/>
      <c r="S74" s="86"/>
    </row>
    <row r="75" spans="1:19" s="51" customFormat="1" ht="18" hidden="1" customHeight="1">
      <c r="A75" s="5">
        <v>1.4</v>
      </c>
      <c r="B75" s="125" t="s">
        <v>99</v>
      </c>
      <c r="C75" s="3"/>
      <c r="D75" s="3"/>
      <c r="E75" s="4">
        <f t="shared" si="2"/>
        <v>0</v>
      </c>
      <c r="F75" s="93"/>
      <c r="G75" s="79"/>
      <c r="H75" s="79"/>
      <c r="I75" s="79"/>
      <c r="J75" s="79"/>
      <c r="K75" s="79"/>
      <c r="L75" s="79"/>
      <c r="M75" s="86"/>
      <c r="N75" s="86"/>
      <c r="O75" s="86"/>
      <c r="P75" s="86"/>
      <c r="Q75" s="86"/>
      <c r="R75" s="86"/>
      <c r="S75" s="86"/>
    </row>
    <row r="76" spans="1:19" s="51" customFormat="1" ht="18" hidden="1" customHeight="1">
      <c r="A76" s="5">
        <v>1.5</v>
      </c>
      <c r="B76" s="125" t="s">
        <v>72</v>
      </c>
      <c r="C76" s="3"/>
      <c r="D76" s="3"/>
      <c r="E76" s="4">
        <f t="shared" si="2"/>
        <v>0</v>
      </c>
      <c r="F76" s="93"/>
      <c r="G76" s="79"/>
      <c r="H76" s="79"/>
      <c r="I76" s="79"/>
      <c r="J76" s="79"/>
      <c r="K76" s="79"/>
      <c r="L76" s="79"/>
      <c r="M76" s="86"/>
      <c r="N76" s="86"/>
      <c r="O76" s="86"/>
      <c r="P76" s="86"/>
      <c r="Q76" s="86"/>
      <c r="R76" s="86"/>
      <c r="S76" s="86"/>
    </row>
    <row r="77" spans="1:19" s="67" customFormat="1" ht="18" hidden="1" customHeight="1">
      <c r="A77" s="5">
        <v>1.6</v>
      </c>
      <c r="B77" s="112" t="s">
        <v>73</v>
      </c>
      <c r="C77" s="3"/>
      <c r="D77" s="3"/>
      <c r="E77" s="3">
        <f>D77-C77</f>
        <v>0</v>
      </c>
      <c r="F77" s="93"/>
      <c r="G77" s="79"/>
      <c r="H77" s="79"/>
      <c r="I77" s="79"/>
      <c r="J77" s="79"/>
      <c r="K77" s="79"/>
      <c r="L77" s="79"/>
      <c r="M77" s="86"/>
      <c r="N77" s="86"/>
      <c r="O77" s="86"/>
      <c r="P77" s="86"/>
      <c r="Q77" s="86"/>
      <c r="R77" s="86"/>
      <c r="S77" s="86"/>
    </row>
    <row r="78" spans="1:19" s="67" customFormat="1" ht="18" hidden="1" customHeight="1">
      <c r="A78" s="5">
        <v>1.7</v>
      </c>
      <c r="B78" s="112"/>
      <c r="C78" s="3"/>
      <c r="D78" s="3"/>
      <c r="E78" s="3">
        <f t="shared" si="2"/>
        <v>0</v>
      </c>
      <c r="F78" s="72" t="s">
        <v>100</v>
      </c>
      <c r="G78" s="79"/>
      <c r="H78" s="79"/>
      <c r="I78" s="79"/>
      <c r="J78" s="79"/>
      <c r="K78" s="79"/>
      <c r="L78" s="79"/>
      <c r="M78" s="86"/>
      <c r="N78" s="86"/>
      <c r="O78" s="86"/>
      <c r="P78" s="86"/>
      <c r="Q78" s="86"/>
      <c r="R78" s="86"/>
      <c r="S78" s="86"/>
    </row>
    <row r="79" spans="1:19" s="51" customFormat="1" ht="0.75" customHeight="1">
      <c r="A79" s="5">
        <v>2</v>
      </c>
      <c r="B79" s="124" t="s">
        <v>38</v>
      </c>
      <c r="C79" s="4">
        <f>SUM(C80:C82)</f>
        <v>0</v>
      </c>
      <c r="D79" s="4">
        <f>SUM(D80:D82)</f>
        <v>0</v>
      </c>
      <c r="E79" s="4">
        <f t="shared" si="2"/>
        <v>0</v>
      </c>
      <c r="F79" s="93"/>
      <c r="G79" s="79"/>
      <c r="H79" s="79"/>
      <c r="I79" s="79"/>
      <c r="J79" s="79"/>
      <c r="K79" s="79"/>
      <c r="L79" s="79"/>
      <c r="M79" s="86"/>
      <c r="N79" s="86"/>
      <c r="O79" s="86"/>
      <c r="P79" s="86"/>
      <c r="Q79" s="86"/>
      <c r="R79" s="86"/>
      <c r="S79" s="86"/>
    </row>
    <row r="80" spans="1:19" s="51" customFormat="1" ht="0.75" hidden="1" customHeight="1">
      <c r="A80" s="5">
        <v>2.1</v>
      </c>
      <c r="B80" s="124" t="s">
        <v>68</v>
      </c>
      <c r="C80" s="3"/>
      <c r="D80" s="3"/>
      <c r="E80" s="4">
        <f t="shared" si="2"/>
        <v>0</v>
      </c>
      <c r="F80" s="93"/>
      <c r="G80" s="79"/>
      <c r="H80" s="79"/>
      <c r="I80" s="79"/>
      <c r="J80" s="79"/>
      <c r="K80" s="79"/>
      <c r="L80" s="79"/>
      <c r="M80" s="86"/>
      <c r="N80" s="86"/>
      <c r="O80" s="86"/>
      <c r="P80" s="86"/>
      <c r="Q80" s="86"/>
      <c r="R80" s="86"/>
      <c r="S80" s="86"/>
    </row>
    <row r="81" spans="1:19" s="51" customFormat="1" ht="18" hidden="1" customHeight="1">
      <c r="A81" s="5">
        <v>2.2000000000000002</v>
      </c>
      <c r="B81" s="126" t="s">
        <v>67</v>
      </c>
      <c r="C81" s="3"/>
      <c r="D81" s="3"/>
      <c r="E81" s="4">
        <f t="shared" si="2"/>
        <v>0</v>
      </c>
      <c r="F81" s="93"/>
      <c r="G81" s="79"/>
      <c r="H81" s="79"/>
      <c r="I81" s="79"/>
      <c r="J81" s="79"/>
      <c r="K81" s="79"/>
      <c r="L81" s="79"/>
      <c r="M81" s="86"/>
      <c r="N81" s="86"/>
      <c r="O81" s="86"/>
      <c r="P81" s="86"/>
      <c r="Q81" s="86"/>
      <c r="R81" s="86"/>
      <c r="S81" s="86"/>
    </row>
    <row r="82" spans="1:19" s="51" customFormat="1" ht="18" hidden="1" customHeight="1">
      <c r="A82" s="5">
        <v>2.2999999999999998</v>
      </c>
      <c r="B82" s="124" t="s">
        <v>48</v>
      </c>
      <c r="C82" s="3"/>
      <c r="D82" s="3"/>
      <c r="E82" s="4">
        <f t="shared" si="2"/>
        <v>0</v>
      </c>
      <c r="F82" s="93"/>
      <c r="G82" s="79"/>
      <c r="H82" s="79"/>
      <c r="I82" s="79"/>
      <c r="J82" s="79"/>
      <c r="K82" s="79"/>
      <c r="L82" s="79"/>
      <c r="M82" s="86"/>
      <c r="N82" s="86"/>
      <c r="O82" s="86"/>
      <c r="P82" s="86"/>
      <c r="Q82" s="86"/>
      <c r="R82" s="86"/>
      <c r="S82" s="86"/>
    </row>
    <row r="83" spans="1:19" s="68" customFormat="1" ht="33" hidden="1" customHeight="1">
      <c r="A83" s="5">
        <v>3</v>
      </c>
      <c r="B83" s="125" t="s">
        <v>101</v>
      </c>
      <c r="C83" s="3"/>
      <c r="D83" s="3"/>
      <c r="E83" s="4">
        <f t="shared" si="2"/>
        <v>0</v>
      </c>
      <c r="F83" s="74"/>
      <c r="G83" s="71"/>
      <c r="H83" s="71"/>
      <c r="I83" s="71"/>
      <c r="J83" s="71"/>
      <c r="K83" s="71"/>
      <c r="L83" s="71"/>
      <c r="M83" s="70"/>
      <c r="N83" s="70"/>
      <c r="O83" s="70"/>
      <c r="P83" s="70"/>
      <c r="Q83" s="70"/>
      <c r="R83" s="70"/>
      <c r="S83" s="70"/>
    </row>
    <row r="84" spans="1:19" s="9" customFormat="1" ht="33" customHeight="1">
      <c r="A84" s="109" t="s">
        <v>61</v>
      </c>
      <c r="B84" s="108" t="s">
        <v>109</v>
      </c>
      <c r="C84" s="110">
        <f>SUM(C85:C86)</f>
        <v>0</v>
      </c>
      <c r="D84" s="110">
        <f>SUM(D85:D86)</f>
        <v>0</v>
      </c>
      <c r="E84" s="4">
        <f t="shared" si="2"/>
        <v>0</v>
      </c>
      <c r="F84" s="91"/>
      <c r="G84" s="76"/>
      <c r="H84" s="76"/>
      <c r="I84" s="76"/>
      <c r="J84" s="76"/>
      <c r="K84" s="76"/>
      <c r="L84" s="76"/>
      <c r="M84" s="84"/>
      <c r="N84" s="84"/>
      <c r="O84" s="84"/>
      <c r="P84" s="84"/>
      <c r="Q84" s="84"/>
      <c r="R84" s="84"/>
      <c r="S84" s="84"/>
    </row>
    <row r="85" spans="1:19" s="51" customFormat="1" ht="0.75" hidden="1" customHeight="1">
      <c r="A85" s="5">
        <v>1</v>
      </c>
      <c r="B85" s="111" t="s">
        <v>119</v>
      </c>
      <c r="C85" s="3"/>
      <c r="D85" s="3"/>
      <c r="E85" s="3">
        <f t="shared" si="2"/>
        <v>0</v>
      </c>
      <c r="F85" s="93"/>
      <c r="G85" s="79"/>
      <c r="H85" s="79"/>
      <c r="I85" s="79"/>
      <c r="J85" s="79"/>
      <c r="K85" s="79"/>
      <c r="L85" s="79"/>
      <c r="M85" s="86"/>
      <c r="N85" s="86"/>
      <c r="O85" s="86"/>
      <c r="P85" s="86"/>
      <c r="Q85" s="86"/>
      <c r="R85" s="86"/>
      <c r="S85" s="86"/>
    </row>
    <row r="86" spans="1:19" s="66" customFormat="1" ht="18" hidden="1" customHeight="1">
      <c r="A86" s="5">
        <v>2</v>
      </c>
      <c r="B86" s="111" t="s">
        <v>120</v>
      </c>
      <c r="C86" s="3"/>
      <c r="D86" s="3"/>
      <c r="E86" s="3">
        <f t="shared" si="2"/>
        <v>0</v>
      </c>
      <c r="F86" s="72" t="s">
        <v>102</v>
      </c>
      <c r="G86" s="71"/>
      <c r="H86" s="71"/>
      <c r="I86" s="71"/>
      <c r="J86" s="71"/>
      <c r="K86" s="71"/>
      <c r="L86" s="71"/>
      <c r="M86" s="70"/>
      <c r="N86" s="70"/>
      <c r="O86" s="70"/>
      <c r="P86" s="70"/>
      <c r="Q86" s="70"/>
      <c r="R86" s="70"/>
      <c r="S86" s="70"/>
    </row>
    <row r="87" spans="1:19" s="9" customFormat="1" ht="17.25" hidden="1" customHeight="1">
      <c r="A87" s="109" t="s">
        <v>63</v>
      </c>
      <c r="B87" s="108" t="s">
        <v>62</v>
      </c>
      <c r="C87" s="110">
        <f>SUM(C88:C89)</f>
        <v>0</v>
      </c>
      <c r="D87" s="110">
        <f>SUM(D88:D89)</f>
        <v>0</v>
      </c>
      <c r="E87" s="4">
        <f t="shared" si="2"/>
        <v>0</v>
      </c>
      <c r="F87" s="91"/>
      <c r="G87" s="76"/>
      <c r="H87" s="76"/>
      <c r="I87" s="76"/>
      <c r="J87" s="76"/>
      <c r="K87" s="76"/>
      <c r="L87" s="76"/>
      <c r="M87" s="84"/>
      <c r="N87" s="84"/>
      <c r="O87" s="84"/>
      <c r="P87" s="84"/>
      <c r="Q87" s="84"/>
      <c r="R87" s="84"/>
      <c r="S87" s="84"/>
    </row>
    <row r="88" spans="1:19" s="51" customFormat="1" ht="18" hidden="1" customHeight="1">
      <c r="A88" s="5">
        <v>1</v>
      </c>
      <c r="B88" s="112"/>
      <c r="C88" s="3"/>
      <c r="D88" s="3"/>
      <c r="E88" s="3">
        <f t="shared" si="2"/>
        <v>0</v>
      </c>
      <c r="F88" s="93"/>
      <c r="G88" s="79"/>
      <c r="H88" s="79"/>
      <c r="I88" s="79"/>
      <c r="J88" s="79"/>
      <c r="K88" s="79"/>
      <c r="L88" s="79"/>
      <c r="M88" s="86"/>
      <c r="N88" s="86"/>
      <c r="O88" s="86"/>
      <c r="P88" s="86"/>
      <c r="Q88" s="86"/>
      <c r="R88" s="86"/>
      <c r="S88" s="86"/>
    </row>
    <row r="89" spans="1:19" s="66" customFormat="1" ht="17.25" hidden="1" customHeight="1">
      <c r="A89" s="5">
        <v>2</v>
      </c>
      <c r="B89" s="112"/>
      <c r="C89" s="3"/>
      <c r="D89" s="3"/>
      <c r="E89" s="3">
        <f t="shared" si="2"/>
        <v>0</v>
      </c>
      <c r="F89" s="72" t="s">
        <v>102</v>
      </c>
      <c r="G89" s="71"/>
      <c r="H89" s="71"/>
      <c r="I89" s="71"/>
      <c r="J89" s="71"/>
      <c r="K89" s="71"/>
      <c r="L89" s="71"/>
      <c r="M89" s="70"/>
      <c r="N89" s="70"/>
      <c r="O89" s="70"/>
      <c r="P89" s="70"/>
      <c r="Q89" s="70"/>
      <c r="R89" s="70"/>
      <c r="S89" s="70"/>
    </row>
    <row r="90" spans="1:19" s="35" customFormat="1" ht="28.5" customHeight="1">
      <c r="A90" s="117" t="s">
        <v>39</v>
      </c>
      <c r="B90" s="108" t="s">
        <v>40</v>
      </c>
      <c r="C90" s="110">
        <f>C7+C8-C23</f>
        <v>30829.799999999988</v>
      </c>
      <c r="D90" s="110">
        <f>D7+D8-D23</f>
        <v>30829.799999999988</v>
      </c>
      <c r="E90" s="110">
        <f t="shared" si="2"/>
        <v>0</v>
      </c>
      <c r="F90" s="96"/>
      <c r="G90" s="82"/>
      <c r="H90" s="82"/>
      <c r="I90" s="82"/>
      <c r="J90" s="82"/>
      <c r="K90" s="82"/>
      <c r="L90" s="82"/>
      <c r="M90" s="88"/>
      <c r="N90" s="88"/>
      <c r="O90" s="88"/>
      <c r="P90" s="88"/>
      <c r="Q90" s="88"/>
      <c r="R90" s="88"/>
      <c r="S90" s="88"/>
    </row>
    <row r="91" spans="1:19" s="9" customFormat="1" ht="11.25" hidden="1" customHeight="1">
      <c r="A91" s="127"/>
      <c r="B91" s="128"/>
      <c r="C91" s="29"/>
      <c r="D91" s="29"/>
      <c r="E91" s="29"/>
      <c r="F91" s="91"/>
      <c r="G91" s="76"/>
      <c r="H91" s="76"/>
      <c r="I91" s="76"/>
      <c r="J91" s="76"/>
      <c r="K91" s="76"/>
      <c r="L91" s="76"/>
      <c r="M91" s="84"/>
      <c r="N91" s="84"/>
      <c r="O91" s="84"/>
      <c r="P91" s="84"/>
      <c r="Q91" s="84"/>
      <c r="R91" s="84"/>
      <c r="S91" s="84"/>
    </row>
    <row r="92" spans="1:19" s="9" customFormat="1" ht="12.75" hidden="1" customHeight="1">
      <c r="A92" s="127"/>
      <c r="B92" s="129"/>
      <c r="C92" s="29"/>
      <c r="D92" s="29"/>
      <c r="E92" s="29"/>
      <c r="F92" s="91"/>
      <c r="G92" s="76"/>
      <c r="H92" s="76"/>
      <c r="I92" s="76"/>
      <c r="J92" s="76"/>
      <c r="K92" s="76"/>
      <c r="L92" s="76"/>
      <c r="M92" s="84"/>
      <c r="N92" s="84"/>
      <c r="O92" s="84"/>
      <c r="P92" s="84"/>
      <c r="Q92" s="84"/>
      <c r="R92" s="84"/>
      <c r="S92" s="84"/>
    </row>
    <row r="93" spans="1:19" s="9" customFormat="1" ht="24.75" hidden="1" customHeight="1">
      <c r="A93" s="29"/>
      <c r="B93" s="7"/>
      <c r="C93" s="29"/>
      <c r="D93" s="29"/>
      <c r="E93" s="29"/>
      <c r="F93" s="91"/>
      <c r="G93" s="76"/>
      <c r="H93" s="76"/>
      <c r="I93" s="76"/>
      <c r="J93" s="76"/>
      <c r="K93" s="76"/>
      <c r="L93" s="76"/>
      <c r="M93" s="84"/>
      <c r="N93" s="84"/>
      <c r="O93" s="84"/>
      <c r="P93" s="84"/>
      <c r="Q93" s="84"/>
      <c r="R93" s="84"/>
      <c r="S93" s="84"/>
    </row>
    <row r="94" spans="1:19" s="9" customFormat="1" ht="44.25" customHeight="1">
      <c r="A94" s="7"/>
      <c r="B94" s="130" t="s">
        <v>2</v>
      </c>
      <c r="C94" s="7"/>
      <c r="D94" s="151" t="s">
        <v>126</v>
      </c>
      <c r="E94" s="151"/>
      <c r="F94" s="91"/>
      <c r="G94" s="76"/>
      <c r="H94" s="76"/>
      <c r="I94" s="76"/>
      <c r="J94" s="76"/>
      <c r="K94" s="76"/>
      <c r="L94" s="76"/>
      <c r="M94" s="84"/>
      <c r="N94" s="84"/>
      <c r="O94" s="84"/>
      <c r="P94" s="84"/>
      <c r="Q94" s="84"/>
      <c r="R94" s="84"/>
      <c r="S94" s="84"/>
    </row>
    <row r="95" spans="1:19" ht="13.5" hidden="1" customHeight="1">
      <c r="B95" s="7" t="s">
        <v>4</v>
      </c>
      <c r="D95" s="148" t="s">
        <v>5</v>
      </c>
      <c r="E95" s="148"/>
    </row>
    <row r="96" spans="1:19" s="6" customFormat="1" ht="15" hidden="1" customHeight="1">
      <c r="A96" s="7"/>
      <c r="B96" s="7"/>
      <c r="C96" s="7"/>
      <c r="D96" s="31"/>
      <c r="E96" s="31"/>
      <c r="F96" s="89"/>
      <c r="G96" s="75"/>
      <c r="H96" s="75"/>
      <c r="I96" s="75"/>
      <c r="J96" s="75"/>
      <c r="K96" s="75"/>
      <c r="L96" s="75"/>
      <c r="M96" s="83"/>
      <c r="N96" s="83"/>
      <c r="O96" s="83"/>
      <c r="P96" s="83"/>
      <c r="Q96" s="83"/>
      <c r="R96" s="83"/>
      <c r="S96" s="83"/>
    </row>
    <row r="97" spans="1:19" s="6" customFormat="1" ht="18" customHeight="1">
      <c r="A97" s="7"/>
      <c r="B97" s="25" t="s">
        <v>6</v>
      </c>
      <c r="C97" s="7"/>
      <c r="D97" s="151" t="s">
        <v>121</v>
      </c>
      <c r="E97" s="151"/>
      <c r="F97" s="89"/>
      <c r="G97" s="75"/>
      <c r="H97" s="75"/>
      <c r="I97" s="75"/>
      <c r="J97" s="75"/>
      <c r="K97" s="75"/>
      <c r="L97" s="75"/>
      <c r="M97" s="83"/>
      <c r="N97" s="83"/>
      <c r="O97" s="83"/>
      <c r="P97" s="83"/>
      <c r="Q97" s="83"/>
      <c r="R97" s="83"/>
      <c r="S97" s="83"/>
    </row>
    <row r="98" spans="1:19" s="6" customFormat="1" ht="10.5" hidden="1" customHeight="1">
      <c r="A98" s="7"/>
      <c r="B98" s="7"/>
      <c r="C98" s="7"/>
      <c r="D98" s="148" t="s">
        <v>5</v>
      </c>
      <c r="E98" s="148"/>
      <c r="F98" s="89"/>
      <c r="G98" s="75"/>
      <c r="H98" s="75"/>
      <c r="I98" s="75"/>
      <c r="J98" s="75"/>
      <c r="K98" s="75"/>
      <c r="L98" s="75"/>
      <c r="M98" s="83"/>
      <c r="N98" s="83"/>
      <c r="O98" s="83"/>
      <c r="P98" s="83"/>
      <c r="Q98" s="83"/>
      <c r="R98" s="83"/>
      <c r="S98" s="83"/>
    </row>
    <row r="99" spans="1:19" s="6" customFormat="1">
      <c r="A99" s="7"/>
      <c r="B99" s="12" t="s">
        <v>1</v>
      </c>
      <c r="C99" s="7"/>
      <c r="D99" s="7"/>
      <c r="E99" s="7"/>
      <c r="F99" s="89"/>
      <c r="G99" s="75"/>
      <c r="H99" s="75"/>
      <c r="I99" s="75"/>
      <c r="J99" s="75"/>
      <c r="K99" s="75"/>
      <c r="L99" s="75"/>
      <c r="M99" s="83"/>
      <c r="N99" s="83"/>
      <c r="O99" s="83"/>
      <c r="P99" s="83"/>
      <c r="Q99" s="83"/>
      <c r="R99" s="83"/>
      <c r="S99" s="83"/>
    </row>
    <row r="100" spans="1:19" s="6" customFormat="1">
      <c r="F100" s="89"/>
      <c r="G100" s="75"/>
      <c r="H100" s="75"/>
      <c r="I100" s="75"/>
      <c r="J100" s="75"/>
      <c r="K100" s="75"/>
      <c r="L100" s="75"/>
      <c r="M100" s="83"/>
      <c r="N100" s="83"/>
      <c r="O100" s="83"/>
      <c r="P100" s="83"/>
      <c r="Q100" s="83"/>
      <c r="R100" s="83"/>
      <c r="S100" s="83"/>
    </row>
    <row r="101" spans="1:19" s="6" customFormat="1">
      <c r="F101" s="89"/>
      <c r="G101" s="75"/>
      <c r="H101" s="75"/>
      <c r="I101" s="75"/>
      <c r="J101" s="75"/>
      <c r="K101" s="75"/>
      <c r="L101" s="75"/>
      <c r="M101" s="83"/>
      <c r="N101" s="83"/>
      <c r="O101" s="83"/>
      <c r="P101" s="83"/>
      <c r="Q101" s="83"/>
      <c r="R101" s="83"/>
      <c r="S101" s="83"/>
    </row>
    <row r="102" spans="1:19" s="6" customFormat="1">
      <c r="F102" s="89"/>
      <c r="G102" s="75"/>
      <c r="H102" s="75"/>
      <c r="I102" s="75"/>
      <c r="J102" s="75"/>
      <c r="K102" s="75"/>
      <c r="L102" s="75"/>
      <c r="M102" s="83"/>
      <c r="N102" s="83"/>
      <c r="O102" s="83"/>
      <c r="P102" s="83"/>
      <c r="Q102" s="83"/>
      <c r="R102" s="83"/>
      <c r="S102" s="83"/>
    </row>
    <row r="103" spans="1:19" s="6" customFormat="1">
      <c r="F103" s="89"/>
      <c r="G103" s="75"/>
      <c r="H103" s="75"/>
      <c r="I103" s="75"/>
      <c r="J103" s="75"/>
      <c r="K103" s="75"/>
      <c r="L103" s="75"/>
      <c r="M103" s="83"/>
      <c r="N103" s="83"/>
      <c r="O103" s="83"/>
      <c r="P103" s="83"/>
      <c r="Q103" s="83"/>
      <c r="R103" s="83"/>
      <c r="S103" s="83"/>
    </row>
    <row r="104" spans="1:19" s="6" customFormat="1">
      <c r="F104" s="89"/>
      <c r="G104" s="75"/>
      <c r="H104" s="75"/>
      <c r="I104" s="75"/>
      <c r="J104" s="75"/>
      <c r="K104" s="75"/>
      <c r="L104" s="75"/>
      <c r="M104" s="83"/>
      <c r="N104" s="83"/>
      <c r="O104" s="83"/>
      <c r="P104" s="83"/>
      <c r="Q104" s="83"/>
      <c r="R104" s="83"/>
      <c r="S104" s="83"/>
    </row>
    <row r="105" spans="1:19" s="6" customFormat="1">
      <c r="F105" s="89"/>
      <c r="G105" s="75"/>
      <c r="H105" s="75"/>
      <c r="I105" s="75"/>
      <c r="J105" s="75"/>
      <c r="K105" s="75"/>
      <c r="L105" s="75"/>
      <c r="M105" s="83"/>
      <c r="N105" s="83"/>
      <c r="O105" s="83"/>
      <c r="P105" s="83"/>
      <c r="Q105" s="83"/>
      <c r="R105" s="83"/>
      <c r="S105" s="83"/>
    </row>
    <row r="106" spans="1:19" s="6" customFormat="1">
      <c r="F106" s="89"/>
      <c r="G106" s="75"/>
      <c r="H106" s="75"/>
      <c r="I106" s="75"/>
      <c r="J106" s="75"/>
      <c r="K106" s="75"/>
      <c r="L106" s="75"/>
      <c r="M106" s="83"/>
      <c r="N106" s="83"/>
      <c r="O106" s="83"/>
      <c r="P106" s="83"/>
      <c r="Q106" s="83"/>
      <c r="R106" s="83"/>
      <c r="S106" s="83"/>
    </row>
    <row r="107" spans="1:19" s="6" customFormat="1">
      <c r="F107" s="89"/>
      <c r="G107" s="75"/>
      <c r="H107" s="75"/>
      <c r="I107" s="75"/>
      <c r="J107" s="75"/>
      <c r="K107" s="75"/>
      <c r="L107" s="75"/>
      <c r="M107" s="83"/>
      <c r="N107" s="83"/>
      <c r="O107" s="83"/>
      <c r="P107" s="83"/>
      <c r="Q107" s="83"/>
      <c r="R107" s="83"/>
      <c r="S107" s="83"/>
    </row>
    <row r="108" spans="1:19" s="6" customFormat="1">
      <c r="F108" s="89"/>
      <c r="G108" s="75"/>
      <c r="H108" s="75"/>
      <c r="I108" s="75"/>
      <c r="J108" s="75"/>
      <c r="K108" s="75"/>
      <c r="L108" s="75"/>
      <c r="M108" s="83"/>
      <c r="N108" s="83"/>
      <c r="O108" s="83"/>
      <c r="P108" s="83"/>
      <c r="Q108" s="83"/>
      <c r="R108" s="83"/>
      <c r="S108" s="83"/>
    </row>
    <row r="109" spans="1:19" s="6" customFormat="1">
      <c r="F109" s="89"/>
      <c r="G109" s="75"/>
      <c r="H109" s="75"/>
      <c r="I109" s="75"/>
      <c r="J109" s="75"/>
      <c r="K109" s="75"/>
      <c r="L109" s="75"/>
      <c r="M109" s="83"/>
      <c r="N109" s="83"/>
      <c r="O109" s="83"/>
      <c r="P109" s="83"/>
      <c r="Q109" s="83"/>
      <c r="R109" s="83"/>
      <c r="S109" s="83"/>
    </row>
    <row r="110" spans="1:19" s="6" customFormat="1">
      <c r="F110" s="89"/>
      <c r="G110" s="75"/>
      <c r="H110" s="75"/>
      <c r="I110" s="75"/>
      <c r="J110" s="75"/>
      <c r="K110" s="75"/>
      <c r="L110" s="75"/>
      <c r="M110" s="83"/>
      <c r="N110" s="83"/>
      <c r="O110" s="83"/>
      <c r="P110" s="83"/>
      <c r="Q110" s="83"/>
      <c r="R110" s="83"/>
      <c r="S110" s="83"/>
    </row>
    <row r="111" spans="1:19" s="6" customFormat="1">
      <c r="F111" s="89"/>
      <c r="G111" s="75"/>
      <c r="H111" s="75"/>
      <c r="I111" s="75"/>
      <c r="J111" s="75"/>
      <c r="K111" s="75"/>
      <c r="L111" s="75"/>
      <c r="M111" s="83"/>
      <c r="N111" s="83"/>
      <c r="O111" s="83"/>
      <c r="P111" s="83"/>
      <c r="Q111" s="83"/>
      <c r="R111" s="83"/>
      <c r="S111" s="83"/>
    </row>
    <row r="112" spans="1:19" s="6" customFormat="1">
      <c r="F112" s="89"/>
      <c r="G112" s="75"/>
      <c r="H112" s="75"/>
      <c r="I112" s="75"/>
      <c r="J112" s="75"/>
      <c r="K112" s="75"/>
      <c r="L112" s="75"/>
      <c r="M112" s="83"/>
      <c r="N112" s="83"/>
      <c r="O112" s="83"/>
      <c r="P112" s="83"/>
      <c r="Q112" s="83"/>
      <c r="R112" s="83"/>
      <c r="S112" s="83"/>
    </row>
    <row r="113" spans="6:19" s="6" customFormat="1">
      <c r="F113" s="89"/>
      <c r="G113" s="75"/>
      <c r="H113" s="75"/>
      <c r="I113" s="75"/>
      <c r="J113" s="75"/>
      <c r="K113" s="75"/>
      <c r="L113" s="75"/>
      <c r="M113" s="83"/>
      <c r="N113" s="83"/>
      <c r="O113" s="83"/>
      <c r="P113" s="83"/>
      <c r="Q113" s="83"/>
      <c r="R113" s="83"/>
      <c r="S113" s="83"/>
    </row>
    <row r="114" spans="6:19" s="6" customFormat="1">
      <c r="F114" s="89"/>
      <c r="G114" s="75"/>
      <c r="H114" s="75"/>
      <c r="I114" s="75"/>
      <c r="J114" s="75"/>
      <c r="K114" s="75"/>
      <c r="L114" s="75"/>
      <c r="M114" s="83"/>
      <c r="N114" s="83"/>
      <c r="O114" s="83"/>
      <c r="P114" s="83"/>
      <c r="Q114" s="83"/>
      <c r="R114" s="83"/>
      <c r="S114" s="83"/>
    </row>
    <row r="115" spans="6:19" s="6" customFormat="1">
      <c r="F115" s="89"/>
      <c r="G115" s="75"/>
      <c r="H115" s="75"/>
      <c r="I115" s="75"/>
      <c r="J115" s="75"/>
      <c r="K115" s="75"/>
      <c r="L115" s="75"/>
      <c r="M115" s="83"/>
      <c r="N115" s="83"/>
      <c r="O115" s="83"/>
      <c r="P115" s="83"/>
      <c r="Q115" s="83"/>
      <c r="R115" s="83"/>
      <c r="S115" s="83"/>
    </row>
    <row r="116" spans="6:19" s="6" customFormat="1">
      <c r="F116" s="89"/>
      <c r="G116" s="75"/>
      <c r="H116" s="75"/>
      <c r="I116" s="75"/>
      <c r="J116" s="75"/>
      <c r="K116" s="75"/>
      <c r="L116" s="75"/>
      <c r="M116" s="83"/>
      <c r="N116" s="83"/>
      <c r="O116" s="83"/>
      <c r="P116" s="83"/>
      <c r="Q116" s="83"/>
      <c r="R116" s="83"/>
      <c r="S116" s="83"/>
    </row>
    <row r="117" spans="6:19" s="6" customFormat="1">
      <c r="F117" s="89"/>
      <c r="G117" s="75"/>
      <c r="H117" s="75"/>
      <c r="I117" s="75"/>
      <c r="J117" s="75"/>
      <c r="K117" s="75"/>
      <c r="L117" s="75"/>
      <c r="M117" s="83"/>
      <c r="N117" s="83"/>
      <c r="O117" s="83"/>
      <c r="P117" s="83"/>
      <c r="Q117" s="83"/>
      <c r="R117" s="83"/>
      <c r="S117" s="83"/>
    </row>
    <row r="118" spans="6:19" s="6" customFormat="1">
      <c r="F118" s="89"/>
      <c r="G118" s="75"/>
      <c r="H118" s="75"/>
      <c r="I118" s="75"/>
      <c r="J118" s="75"/>
      <c r="K118" s="75"/>
      <c r="L118" s="75"/>
      <c r="M118" s="83"/>
      <c r="N118" s="83"/>
      <c r="O118" s="83"/>
      <c r="P118" s="83"/>
      <c r="Q118" s="83"/>
      <c r="R118" s="83"/>
      <c r="S118" s="83"/>
    </row>
    <row r="119" spans="6:19" s="6" customFormat="1">
      <c r="F119" s="89"/>
      <c r="G119" s="75"/>
      <c r="H119" s="75"/>
      <c r="I119" s="75"/>
      <c r="J119" s="75"/>
      <c r="K119" s="75"/>
      <c r="L119" s="75"/>
      <c r="M119" s="83"/>
      <c r="N119" s="83"/>
      <c r="O119" s="83"/>
      <c r="P119" s="83"/>
      <c r="Q119" s="83"/>
      <c r="R119" s="83"/>
      <c r="S119" s="83"/>
    </row>
    <row r="120" spans="6:19" s="6" customFormat="1">
      <c r="F120" s="89"/>
      <c r="G120" s="75"/>
      <c r="H120" s="75"/>
      <c r="I120" s="75"/>
      <c r="J120" s="75"/>
      <c r="K120" s="75"/>
      <c r="L120" s="75"/>
      <c r="M120" s="83"/>
      <c r="N120" s="83"/>
      <c r="O120" s="83"/>
      <c r="P120" s="83"/>
      <c r="Q120" s="83"/>
      <c r="R120" s="83"/>
      <c r="S120" s="83"/>
    </row>
    <row r="121" spans="6:19" s="6" customFormat="1">
      <c r="F121" s="89"/>
      <c r="G121" s="75"/>
      <c r="H121" s="75"/>
      <c r="I121" s="75"/>
      <c r="J121" s="75"/>
      <c r="K121" s="75"/>
      <c r="L121" s="75"/>
      <c r="M121" s="83"/>
      <c r="N121" s="83"/>
      <c r="O121" s="83"/>
      <c r="P121" s="83"/>
      <c r="Q121" s="83"/>
      <c r="R121" s="83"/>
      <c r="S121" s="83"/>
    </row>
    <row r="122" spans="6:19" s="6" customFormat="1">
      <c r="F122" s="89"/>
      <c r="G122" s="75"/>
      <c r="H122" s="75"/>
      <c r="I122" s="75"/>
      <c r="J122" s="75"/>
      <c r="K122" s="75"/>
      <c r="L122" s="75"/>
      <c r="M122" s="83"/>
      <c r="N122" s="83"/>
      <c r="O122" s="83"/>
      <c r="P122" s="83"/>
      <c r="Q122" s="83"/>
      <c r="R122" s="83"/>
      <c r="S122" s="83"/>
    </row>
    <row r="123" spans="6:19" s="6" customFormat="1">
      <c r="F123" s="89"/>
      <c r="G123" s="75"/>
      <c r="H123" s="75"/>
      <c r="I123" s="75"/>
      <c r="J123" s="75"/>
      <c r="K123" s="75"/>
      <c r="L123" s="75"/>
      <c r="M123" s="83"/>
      <c r="N123" s="83"/>
      <c r="O123" s="83"/>
      <c r="P123" s="83"/>
      <c r="Q123" s="83"/>
      <c r="R123" s="83"/>
      <c r="S123" s="83"/>
    </row>
    <row r="124" spans="6:19" s="6" customFormat="1">
      <c r="F124" s="89"/>
      <c r="G124" s="75"/>
      <c r="H124" s="75"/>
      <c r="I124" s="75"/>
      <c r="J124" s="75"/>
      <c r="K124" s="75"/>
      <c r="L124" s="75"/>
      <c r="M124" s="83"/>
      <c r="N124" s="83"/>
      <c r="O124" s="83"/>
      <c r="P124" s="83"/>
      <c r="Q124" s="83"/>
      <c r="R124" s="83"/>
      <c r="S124" s="83"/>
    </row>
    <row r="125" spans="6:19" s="6" customFormat="1">
      <c r="F125" s="89"/>
      <c r="G125" s="75"/>
      <c r="H125" s="75"/>
      <c r="I125" s="75"/>
      <c r="J125" s="75"/>
      <c r="K125" s="75"/>
      <c r="L125" s="75"/>
      <c r="M125" s="83"/>
      <c r="N125" s="83"/>
      <c r="O125" s="83"/>
      <c r="P125" s="83"/>
      <c r="Q125" s="83"/>
      <c r="R125" s="83"/>
      <c r="S125" s="83"/>
    </row>
    <row r="126" spans="6:19" s="6" customFormat="1">
      <c r="F126" s="89"/>
      <c r="G126" s="75"/>
      <c r="H126" s="75"/>
      <c r="I126" s="75"/>
      <c r="J126" s="75"/>
      <c r="K126" s="75"/>
      <c r="L126" s="75"/>
      <c r="M126" s="83"/>
      <c r="N126" s="83"/>
      <c r="O126" s="83"/>
      <c r="P126" s="83"/>
      <c r="Q126" s="83"/>
      <c r="R126" s="83"/>
      <c r="S126" s="83"/>
    </row>
    <row r="127" spans="6:19" s="6" customFormat="1">
      <c r="F127" s="89"/>
      <c r="G127" s="75"/>
      <c r="H127" s="75"/>
      <c r="I127" s="75"/>
      <c r="J127" s="75"/>
      <c r="K127" s="75"/>
      <c r="L127" s="75"/>
      <c r="M127" s="83"/>
      <c r="N127" s="83"/>
      <c r="O127" s="83"/>
      <c r="P127" s="83"/>
      <c r="Q127" s="83"/>
      <c r="R127" s="83"/>
      <c r="S127" s="83"/>
    </row>
    <row r="128" spans="6:19" s="6" customFormat="1">
      <c r="F128" s="89"/>
      <c r="G128" s="75"/>
      <c r="H128" s="75"/>
      <c r="I128" s="75"/>
      <c r="J128" s="75"/>
      <c r="K128" s="75"/>
      <c r="L128" s="75"/>
      <c r="M128" s="83"/>
      <c r="N128" s="83"/>
      <c r="O128" s="83"/>
      <c r="P128" s="83"/>
      <c r="Q128" s="83"/>
      <c r="R128" s="83"/>
      <c r="S128" s="83"/>
    </row>
    <row r="129" spans="6:19" s="6" customFormat="1">
      <c r="F129" s="89"/>
      <c r="G129" s="75"/>
      <c r="H129" s="75"/>
      <c r="I129" s="75"/>
      <c r="J129" s="75"/>
      <c r="K129" s="75"/>
      <c r="L129" s="75"/>
      <c r="M129" s="83"/>
      <c r="N129" s="83"/>
      <c r="O129" s="83"/>
      <c r="P129" s="83"/>
      <c r="Q129" s="83"/>
      <c r="R129" s="83"/>
      <c r="S129" s="83"/>
    </row>
    <row r="130" spans="6:19" s="6" customFormat="1">
      <c r="F130" s="89"/>
      <c r="G130" s="75"/>
      <c r="H130" s="75"/>
      <c r="I130" s="75"/>
      <c r="J130" s="75"/>
      <c r="K130" s="75"/>
      <c r="L130" s="75"/>
      <c r="M130" s="83"/>
      <c r="N130" s="83"/>
      <c r="O130" s="83"/>
      <c r="P130" s="83"/>
      <c r="Q130" s="83"/>
      <c r="R130" s="83"/>
      <c r="S130" s="83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8">
    <mergeCell ref="D98:E98"/>
    <mergeCell ref="A1:E1"/>
    <mergeCell ref="A2:E2"/>
    <mergeCell ref="A3:E3"/>
    <mergeCell ref="D94:E94"/>
    <mergeCell ref="D95:E95"/>
    <mergeCell ref="D97:E97"/>
    <mergeCell ref="A4:E4"/>
  </mergeCells>
  <pageMargins left="0.13" right="0.13" top="0.18" bottom="0.18" header="0.12" footer="0.1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hamematakan'!Print_Area</vt:lpstr>
      <vt:lpstr>'Ekamutneri hamematakan'!Print_Area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2019-04-18T11:10:28Z</cp:lastPrinted>
  <dcterms:created xsi:type="dcterms:W3CDTF">1996-10-14T23:33:28Z</dcterms:created>
  <dcterms:modified xsi:type="dcterms:W3CDTF">2019-04-20T16:07:37Z</dcterms:modified>
</cp:coreProperties>
</file>